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MSDR 01 Manuf Page\M - Electric Mirror (CA &amp; NW)\Spreadsheet\"/>
    </mc:Choice>
  </mc:AlternateContent>
  <xr:revisionPtr revIDLastSave="0" documentId="8_{A6B5E8F9-60D6-4229-AED6-C7D4796587C6}" xr6:coauthVersionLast="47" xr6:coauthVersionMax="47" xr10:uidLastSave="{00000000-0000-0000-0000-000000000000}"/>
  <bookViews>
    <workbookView xWindow="-98" yWindow="-98" windowWidth="20715" windowHeight="13155" activeTab="1" xr2:uid="{00000000-000D-0000-FFFF-FFFF00000000}"/>
  </bookViews>
  <sheets>
    <sheet name="ALL" sheetId="2" r:id="rId1"/>
    <sheet name="New Product" sheetId="1" r:id="rId2"/>
    <sheet name="Vanities" sheetId="4" r:id="rId3"/>
  </sheets>
  <definedNames>
    <definedName name="_xlnm._FilterDatabase" localSheetId="0" hidden="1">ALL!$A$3:$N$264</definedName>
    <definedName name="_xlnm._FilterDatabase" localSheetId="1" hidden="1">'New Product'!$A$3:$N$34</definedName>
    <definedName name="_xlnm._FilterDatabase" localSheetId="2" hidden="1">Vanities!$A$3:$N$3</definedName>
    <definedName name="_xlnm.Print_Area" localSheetId="0">ALL!$A$2:$K$254</definedName>
    <definedName name="_xlnm.Print_Area" localSheetId="1">'New Product'!$A$2:$K$34</definedName>
    <definedName name="_xlnm.Print_Area" localSheetId="2">Vanities!$A$2:$K$3</definedName>
    <definedName name="_xlnm.Print_Titles" localSheetId="0">ALL!$3:$3</definedName>
    <definedName name="_xlnm.Print_Titles" localSheetId="1">'New Product'!$3:$3</definedName>
    <definedName name="_xlnm.Print_Titles" localSheetId="2">Vanities!$3:$3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  <c r="G5" i="4"/>
  <c r="G4" i="4"/>
  <c r="G276" i="2" l="1"/>
  <c r="G275" i="2"/>
  <c r="G274" i="2"/>
  <c r="G273" i="2"/>
  <c r="G272" i="2"/>
  <c r="G271" i="2"/>
  <c r="G270" i="2"/>
  <c r="G269" i="2"/>
  <c r="G268" i="2"/>
  <c r="G267" i="2"/>
  <c r="G266" i="2"/>
  <c r="G265" i="2"/>
  <c r="G15" i="1" l="1"/>
  <c r="G14" i="1"/>
  <c r="G7" i="2"/>
  <c r="G8" i="2"/>
  <c r="G16" i="2"/>
  <c r="G15" i="2"/>
  <c r="G14" i="2"/>
  <c r="G13" i="2"/>
  <c r="G12" i="2"/>
  <c r="G11" i="2"/>
  <c r="G10" i="2"/>
  <c r="G9" i="2"/>
  <c r="G6" i="2"/>
  <c r="G5" i="2"/>
  <c r="G246" i="2"/>
  <c r="M245" i="2"/>
  <c r="M244" i="2"/>
  <c r="M243" i="2"/>
  <c r="M242" i="2"/>
  <c r="G241" i="2"/>
  <c r="M235" i="2"/>
  <c r="M234" i="2"/>
  <c r="G236" i="2"/>
  <c r="G233" i="2"/>
  <c r="M232" i="2"/>
  <c r="M231" i="2"/>
  <c r="G140" i="2"/>
  <c r="G139" i="2"/>
  <c r="G122" i="2"/>
  <c r="G121" i="2"/>
  <c r="G100" i="2"/>
  <c r="G99" i="2"/>
  <c r="G98" i="2"/>
  <c r="M94" i="2"/>
  <c r="M93" i="2"/>
  <c r="M92" i="2"/>
  <c r="M91" i="2"/>
  <c r="G44" i="2"/>
  <c r="G43" i="2"/>
  <c r="G38" i="2"/>
  <c r="G37" i="2"/>
  <c r="G26" i="2"/>
  <c r="G25" i="2"/>
  <c r="G32" i="1"/>
  <c r="G33" i="1"/>
  <c r="G19" i="1"/>
  <c r="G18" i="1"/>
  <c r="G23" i="1"/>
  <c r="G17" i="1"/>
  <c r="G16" i="1"/>
  <c r="G5" i="1"/>
  <c r="G4" i="1"/>
  <c r="G31" i="1"/>
  <c r="G20" i="1"/>
  <c r="G7" i="1"/>
  <c r="G6" i="1"/>
  <c r="G26" i="1" l="1"/>
  <c r="G27" i="1"/>
  <c r="G28" i="1"/>
  <c r="G8" i="1"/>
  <c r="G9" i="1"/>
  <c r="G21" i="1"/>
  <c r="G34" i="1"/>
  <c r="G11" i="1"/>
  <c r="G12" i="1"/>
  <c r="G22" i="1"/>
  <c r="G13" i="1"/>
  <c r="G29" i="1"/>
  <c r="G30" i="1"/>
  <c r="G25" i="1"/>
  <c r="M10" i="1"/>
</calcChain>
</file>

<file path=xl/sharedStrings.xml><?xml version="1.0" encoding="utf-8"?>
<sst xmlns="http://schemas.openxmlformats.org/spreadsheetml/2006/main" count="2595" uniqueCount="535">
  <si>
    <t>Electric Mirror</t>
  </si>
  <si>
    <r>
      <t xml:space="preserve">List Pricing - effective Jan 1, 2026 </t>
    </r>
    <r>
      <rPr>
        <sz val="11"/>
        <color theme="1"/>
        <rFont val="Calibri"/>
        <family val="2"/>
        <scheme val="minor"/>
      </rPr>
      <t>(updated with new product April 2026)</t>
    </r>
  </si>
  <si>
    <t>blue denotes new product</t>
  </si>
  <si>
    <t>Type</t>
  </si>
  <si>
    <t>Product</t>
  </si>
  <si>
    <t>RPG Price Grid Column Headers</t>
  </si>
  <si>
    <t>Model #</t>
  </si>
  <si>
    <t>Size (W" x H" x D")</t>
  </si>
  <si>
    <t>List Price - Eff. 9/1/2025</t>
  </si>
  <si>
    <t>IMAP Price</t>
  </si>
  <si>
    <t xml:space="preserve"> Stocking</t>
  </si>
  <si>
    <t>S&amp;H</t>
  </si>
  <si>
    <t>Qualify for $2500+ FFA</t>
  </si>
  <si>
    <t>Technology</t>
  </si>
  <si>
    <t>Lumens</t>
  </si>
  <si>
    <t>Watts</t>
  </si>
  <si>
    <t>Weight</t>
  </si>
  <si>
    <t>Organic Mirrors</t>
  </si>
  <si>
    <t xml:space="preserve">Isola </t>
  </si>
  <si>
    <t>Base Model</t>
  </si>
  <si>
    <t>ISL-3642</t>
  </si>
  <si>
    <t>36 x 42 x 1.63</t>
  </si>
  <si>
    <t>Yes</t>
  </si>
  <si>
    <t>M  $140</t>
  </si>
  <si>
    <t>N/A</t>
  </si>
  <si>
    <t>Petra</t>
  </si>
  <si>
    <t>PET-3648</t>
  </si>
  <si>
    <t>36 x 48 x 1.63</t>
  </si>
  <si>
    <t>Vela</t>
  </si>
  <si>
    <t>VEL-2448</t>
  </si>
  <si>
    <t>24 x 48 x 1.63</t>
  </si>
  <si>
    <t>Sentinel</t>
  </si>
  <si>
    <t>SEN-4824</t>
  </si>
  <si>
    <t>48 x 24 x 1.63</t>
  </si>
  <si>
    <t>M $140</t>
  </si>
  <si>
    <t>SEN-4254</t>
  </si>
  <si>
    <t>42 x 54 x 1.63</t>
  </si>
  <si>
    <t>L $210</t>
  </si>
  <si>
    <t>Sorelle</t>
  </si>
  <si>
    <t>SOR-2640</t>
  </si>
  <si>
    <t>26 x 40 x 1.63</t>
  </si>
  <si>
    <t>SOR-2644</t>
  </si>
  <si>
    <t>26 x 44 x 1.63</t>
  </si>
  <si>
    <t xml:space="preserve">Vanguard </t>
  </si>
  <si>
    <t>VGD-2448</t>
  </si>
  <si>
    <t>Vanguard</t>
  </si>
  <si>
    <t>VGD-5442</t>
  </si>
  <si>
    <t>54 x 42 x 1.63</t>
  </si>
  <si>
    <t>L  $210</t>
  </si>
  <si>
    <t>Glorielle</t>
  </si>
  <si>
    <t>GLL-2442</t>
  </si>
  <si>
    <t>24 x 42 x 1.63</t>
  </si>
  <si>
    <t>Living Space</t>
  </si>
  <si>
    <t>Luna</t>
  </si>
  <si>
    <t>LUN-72</t>
  </si>
  <si>
    <t>72 diameter x 1.63</t>
  </si>
  <si>
    <t>No</t>
  </si>
  <si>
    <t>Solis</t>
  </si>
  <si>
    <t>SOL-6072</t>
  </si>
  <si>
    <t>60 x 72 x 1.63</t>
  </si>
  <si>
    <t>Essence</t>
  </si>
  <si>
    <t>ESS-4872</t>
  </si>
  <si>
    <t>48 x 72 x 1.63</t>
  </si>
  <si>
    <t xml:space="preserve">Lighted Mirrors </t>
  </si>
  <si>
    <t xml:space="preserve">Aria </t>
  </si>
  <si>
    <t>ARI-2436</t>
  </si>
  <si>
    <t>24 x 36 x 1.75</t>
  </si>
  <si>
    <t>S  $70</t>
  </si>
  <si>
    <t>ARI-3636</t>
  </si>
  <si>
    <t>36 x 36 x 1.75</t>
  </si>
  <si>
    <t>ARI-4836</t>
  </si>
  <si>
    <t>48 x 36 x 1.75</t>
  </si>
  <si>
    <t>ARI-6036</t>
  </si>
  <si>
    <t>60 x 36 x 1.75</t>
  </si>
  <si>
    <t>Aria  with AVA</t>
  </si>
  <si>
    <t>Base Model with Ava</t>
  </si>
  <si>
    <t>ARI-2436-AK</t>
  </si>
  <si>
    <t>Ava</t>
  </si>
  <si>
    <t>ARI-3636-AK</t>
  </si>
  <si>
    <t>ARI-4836-AK</t>
  </si>
  <si>
    <t>ARI-6036-AK</t>
  </si>
  <si>
    <t>Aurora</t>
  </si>
  <si>
    <t>AUR-4824</t>
  </si>
  <si>
    <t>AUR-7224</t>
  </si>
  <si>
    <t>72 x 24 x 1.63</t>
  </si>
  <si>
    <t>Bela</t>
  </si>
  <si>
    <t>BEL-2442</t>
  </si>
  <si>
    <t>24 x 42 x 1.75</t>
  </si>
  <si>
    <t>BEL-3642</t>
  </si>
  <si>
    <t>36 x 42 x 1.75</t>
  </si>
  <si>
    <t>Bela with Ava</t>
  </si>
  <si>
    <t>BEL-2442-AK</t>
  </si>
  <si>
    <t>BEL-3642-AK</t>
  </si>
  <si>
    <t>Brilliance - Matte Black</t>
  </si>
  <si>
    <t>Black Finish</t>
  </si>
  <si>
    <t>BRI-2436-BK05</t>
  </si>
  <si>
    <t>24 x 36 x 2.13</t>
  </si>
  <si>
    <t>S $70</t>
  </si>
  <si>
    <t>Touch Dimming with Wall Glow</t>
  </si>
  <si>
    <t>BRI-30-BK05</t>
  </si>
  <si>
    <t>30 diameter x 2.09</t>
  </si>
  <si>
    <t>BRI-36-BK05</t>
  </si>
  <si>
    <t>36 diameter x 2.09</t>
  </si>
  <si>
    <t>Brilliance - Brushed Brass</t>
  </si>
  <si>
    <t>Brass Finish</t>
  </si>
  <si>
    <t>BRI-2436-BR02</t>
  </si>
  <si>
    <t>BRI-30-BR02</t>
  </si>
  <si>
    <t>BRI-36-BR02</t>
  </si>
  <si>
    <t>Ellura</t>
  </si>
  <si>
    <t>ELA-2048</t>
  </si>
  <si>
    <t>20 x 48 x 1.63</t>
  </si>
  <si>
    <t>ELA-2060</t>
  </si>
  <si>
    <t>60 x 60 x 1.63</t>
  </si>
  <si>
    <t>Eminence - Matte Black</t>
  </si>
  <si>
    <t>EMN-2436-BK05</t>
  </si>
  <si>
    <t>24 x 36 x 2.76</t>
  </si>
  <si>
    <t>EMN-3042-BK05</t>
  </si>
  <si>
    <t>30 x 42 x 2.76</t>
  </si>
  <si>
    <t>Eminence - Brushed Brass</t>
  </si>
  <si>
    <t>EMN-2436-BR02</t>
  </si>
  <si>
    <t>EMN-3042-BR02</t>
  </si>
  <si>
    <t>ESS-2044</t>
  </si>
  <si>
    <t>20 x 44 x 1.63</t>
  </si>
  <si>
    <t>ESS-2054</t>
  </si>
  <si>
    <t>20 x 54 x 1.63</t>
  </si>
  <si>
    <t>Eternity</t>
  </si>
  <si>
    <t>ETE-2130</t>
  </si>
  <si>
    <t>21 x 30 x 1.75</t>
  </si>
  <si>
    <t>ETE-30</t>
  </si>
  <si>
    <t xml:space="preserve">30 diameter x 1.75 </t>
  </si>
  <si>
    <t>ETE-36</t>
  </si>
  <si>
    <t>36 diameter x 1.75</t>
  </si>
  <si>
    <t>Eternity with Ava</t>
  </si>
  <si>
    <t>ETE-2130-AK</t>
  </si>
  <si>
    <t>ETE-30-AK</t>
  </si>
  <si>
    <t>ETE-36-AK</t>
  </si>
  <si>
    <t>Eyla</t>
  </si>
  <si>
    <t>EYL-2436</t>
  </si>
  <si>
    <t>EYL-3636</t>
  </si>
  <si>
    <t>EYL-4836</t>
  </si>
  <si>
    <t>EYL-6036</t>
  </si>
  <si>
    <t>Eyla with Keen</t>
  </si>
  <si>
    <t>Base Model with Keen</t>
  </si>
  <si>
    <t>EYL-2436-KG</t>
  </si>
  <si>
    <t>Keen</t>
  </si>
  <si>
    <t>EYL-3636-KG</t>
  </si>
  <si>
    <t>EYL-4836-KG</t>
  </si>
  <si>
    <t>EYL-6036-KG</t>
  </si>
  <si>
    <t xml:space="preserve">Fusion </t>
  </si>
  <si>
    <t>FUS-2428</t>
  </si>
  <si>
    <t>24 x 28 x 1.75</t>
  </si>
  <si>
    <t>FUS-2436</t>
  </si>
  <si>
    <t>FUS-3636</t>
  </si>
  <si>
    <t>FUS-4836</t>
  </si>
  <si>
    <t>FUS-6036</t>
  </si>
  <si>
    <t>Fusion with Ava</t>
  </si>
  <si>
    <t>FUS-2428-AK</t>
  </si>
  <si>
    <t>FUS-2436-AK</t>
  </si>
  <si>
    <t>FUS-3636-AK</t>
  </si>
  <si>
    <t>FUS-4836-AK</t>
  </si>
  <si>
    <t>FUS-6036-AK</t>
  </si>
  <si>
    <t xml:space="preserve">Integrity </t>
  </si>
  <si>
    <t>INT-2436</t>
  </si>
  <si>
    <t>INT-3042</t>
  </si>
  <si>
    <t>30 x 42 x 1.75</t>
  </si>
  <si>
    <t>INT-3636</t>
  </si>
  <si>
    <t>INT-3642</t>
  </si>
  <si>
    <t>INT-4236</t>
  </si>
  <si>
    <t>42 x 36 x 1.75</t>
  </si>
  <si>
    <t>INT-4242</t>
  </si>
  <si>
    <t>42 x 42 x 1.75</t>
  </si>
  <si>
    <t>INT-4836</t>
  </si>
  <si>
    <t>INT-5442</t>
  </si>
  <si>
    <t>54 x 42 x 1.75</t>
  </si>
  <si>
    <t>INT-6036</t>
  </si>
  <si>
    <t>INT-6642</t>
  </si>
  <si>
    <t>66 x 42 x 1.75</t>
  </si>
  <si>
    <t>INT-7242</t>
  </si>
  <si>
    <t>72 x 42 x 1.75</t>
  </si>
  <si>
    <t>Integrity with Ava</t>
  </si>
  <si>
    <t>INT-2436-AK</t>
  </si>
  <si>
    <t>INT-3042-AK</t>
  </si>
  <si>
    <t>INT-3636-AK</t>
  </si>
  <si>
    <t>INT-3642-AK</t>
  </si>
  <si>
    <t>INT-4236-AK</t>
  </si>
  <si>
    <t>INT-4242-AK</t>
  </si>
  <si>
    <t>L    $210</t>
  </si>
  <si>
    <t>INT-4836-AK</t>
  </si>
  <si>
    <t>INT-5442-AK</t>
  </si>
  <si>
    <t>INT-6036-AK</t>
  </si>
  <si>
    <t>INT-6642-AK</t>
  </si>
  <si>
    <t>INT-7242-AK</t>
  </si>
  <si>
    <t>LUN-30</t>
  </si>
  <si>
    <t>30 diameter x 1.63</t>
  </si>
  <si>
    <t>LUN-36</t>
  </si>
  <si>
    <t>36 diameter x 1.63</t>
  </si>
  <si>
    <t>LUN-48</t>
  </si>
  <si>
    <t>48 diameter x 1.63</t>
  </si>
  <si>
    <t>LUN-60</t>
  </si>
  <si>
    <t>60 diameter x 1.63</t>
  </si>
  <si>
    <t>Novo</t>
  </si>
  <si>
    <t>NOV-2436</t>
  </si>
  <si>
    <t>NOV-3636</t>
  </si>
  <si>
    <t>NOV-4836</t>
  </si>
  <si>
    <t>Pinnacle</t>
  </si>
  <si>
    <t>PIN-2048</t>
  </si>
  <si>
    <t>PIN-2460</t>
  </si>
  <si>
    <t>24 x 60 x 1.63</t>
  </si>
  <si>
    <t>PIN-3048</t>
  </si>
  <si>
    <t>30 x 48 x 1.63</t>
  </si>
  <si>
    <t>Radiance - Etched Chrome</t>
  </si>
  <si>
    <t>Etched Chrome Finish</t>
  </si>
  <si>
    <t>RAD-2436-CH04</t>
  </si>
  <si>
    <t>24 x 36 x 2</t>
  </si>
  <si>
    <t>RAD-3636-CH04</t>
  </si>
  <si>
    <t>36 x 36 x 2</t>
  </si>
  <si>
    <t>RAD-4836-CH04</t>
  </si>
  <si>
    <t>48 x 36 x 2</t>
  </si>
  <si>
    <t>RAD-6036-CH04</t>
  </si>
  <si>
    <t>60 x 36 x 2</t>
  </si>
  <si>
    <t>Radiance - Black Frame</t>
  </si>
  <si>
    <t>RAD-2436-BK05</t>
  </si>
  <si>
    <t>RAD-3636-BK05</t>
  </si>
  <si>
    <t>RAD-4836-BK05</t>
  </si>
  <si>
    <t>RAD-6036-BK05</t>
  </si>
  <si>
    <t>Radiance - Brushed Brass Frame</t>
  </si>
  <si>
    <t>RAD-2436-BR02</t>
  </si>
  <si>
    <t>RAD-3636-BR02</t>
  </si>
  <si>
    <t>RAD-4836-BR02</t>
  </si>
  <si>
    <t>RAD-6036-BR02</t>
  </si>
  <si>
    <t xml:space="preserve">Saratoga </t>
  </si>
  <si>
    <t>SAR-2436</t>
  </si>
  <si>
    <t>SAR-2442</t>
  </si>
  <si>
    <t>Saratoga with AVA</t>
  </si>
  <si>
    <t>Based Model with Ava</t>
  </si>
  <si>
    <t>SAR-2436-AK</t>
  </si>
  <si>
    <t>SAR-2442-AK</t>
  </si>
  <si>
    <t>24 x 42x 1.75</t>
  </si>
  <si>
    <t>Serenity</t>
  </si>
  <si>
    <t>SER-2436</t>
  </si>
  <si>
    <t>SER-3636</t>
  </si>
  <si>
    <t>SER-4836</t>
  </si>
  <si>
    <t>SER-6036</t>
  </si>
  <si>
    <t>SER-2048</t>
  </si>
  <si>
    <t>SER-2060</t>
  </si>
  <si>
    <t>20 x 60 x 1.63</t>
  </si>
  <si>
    <t>Silhouette</t>
  </si>
  <si>
    <t>SIL-2436</t>
  </si>
  <si>
    <t>SIL-3042</t>
  </si>
  <si>
    <t>SIL-3636</t>
  </si>
  <si>
    <t>SIL-4242</t>
  </si>
  <si>
    <t>SIL-4836</t>
  </si>
  <si>
    <t>SIL-5442</t>
  </si>
  <si>
    <t>SIL-6036</t>
  </si>
  <si>
    <t>SIL-6642</t>
  </si>
  <si>
    <t>Silhouette with Keen</t>
  </si>
  <si>
    <t>SIL-2436-KG</t>
  </si>
  <si>
    <t>SIL-3042-KG</t>
  </si>
  <si>
    <t>SIL-3636-KG</t>
  </si>
  <si>
    <t>SIL-4242-KG</t>
  </si>
  <si>
    <t>SIL-4836-KG</t>
  </si>
  <si>
    <t>SIL-5442-KG</t>
  </si>
  <si>
    <t>SIL-6036-KG</t>
  </si>
  <si>
    <t>SIL-6642-KG</t>
  </si>
  <si>
    <t>SOL-3036</t>
  </si>
  <si>
    <t>30 x 36 x 1.63</t>
  </si>
  <si>
    <t>SOL-4048</t>
  </si>
  <si>
    <t>40 x 48 x 1.63</t>
  </si>
  <si>
    <t>Trinity</t>
  </si>
  <si>
    <t>TRI-30</t>
  </si>
  <si>
    <t>Mirror TVs</t>
  </si>
  <si>
    <t xml:space="preserve">Fusion with 15" TV </t>
  </si>
  <si>
    <t>Base Model with 15.6" TV (diagonal)</t>
  </si>
  <si>
    <t>FUS-156-AV-3042</t>
  </si>
  <si>
    <t xml:space="preserve">15.6" TV </t>
  </si>
  <si>
    <t>FUS-156-AV-3642</t>
  </si>
  <si>
    <t>15.6" TV</t>
  </si>
  <si>
    <t>FUS-156-AV-4842</t>
  </si>
  <si>
    <t>48 x 42 x 1.75</t>
  </si>
  <si>
    <t>FUS-156-AV-6042</t>
  </si>
  <si>
    <t>60 x 42 x 1.75</t>
  </si>
  <si>
    <t xml:space="preserve">Fusion with 21" TV </t>
  </si>
  <si>
    <t>Base Model with 21.5" TV (diagonal)</t>
  </si>
  <si>
    <t>FUS-215-AV-3642</t>
  </si>
  <si>
    <t xml:space="preserve">21.5" TV </t>
  </si>
  <si>
    <t>FUS-215-AV-4842</t>
  </si>
  <si>
    <t>FUS-215-AV-6042</t>
  </si>
  <si>
    <t>Integrity with 15" TV</t>
  </si>
  <si>
    <t>INT-156-AV-3642</t>
  </si>
  <si>
    <t>INT-156-AV-4242</t>
  </si>
  <si>
    <t>INT-156-AV-4842</t>
  </si>
  <si>
    <t>INT-156-AV-5442</t>
  </si>
  <si>
    <t>INT-156-AV-6042</t>
  </si>
  <si>
    <t>INT-156-AV-6642</t>
  </si>
  <si>
    <t>Integrity with 21" TV</t>
  </si>
  <si>
    <t>INT-215-AV-3642</t>
  </si>
  <si>
    <t>INT-215-AV-4242</t>
  </si>
  <si>
    <t>21.5" TV</t>
  </si>
  <si>
    <t>INT-215-AV-4842</t>
  </si>
  <si>
    <t>INT-215-AV-5442</t>
  </si>
  <si>
    <t>INT-215-AV-6042</t>
  </si>
  <si>
    <t>INT-215-AV-6642</t>
  </si>
  <si>
    <t>Loft with 15.6" TV</t>
  </si>
  <si>
    <t>LOF-156-AV-3040</t>
  </si>
  <si>
    <t>30 x 40 x 1.75</t>
  </si>
  <si>
    <t>LOF-156-AV-4040</t>
  </si>
  <si>
    <t>40 x 40 x 1.75</t>
  </si>
  <si>
    <t>LOF-156-AV-5040</t>
  </si>
  <si>
    <t>50 x 40 x 1.75</t>
  </si>
  <si>
    <t>LOF-156-AV-6040</t>
  </si>
  <si>
    <t>60 x 40 x 1.75</t>
  </si>
  <si>
    <t xml:space="preserve">Loft with 21.5" TV </t>
  </si>
  <si>
    <t>LOF-215-AV-3040</t>
  </si>
  <si>
    <t>LOF-215-AV-4040</t>
  </si>
  <si>
    <t>LOF-215-AV-5040</t>
  </si>
  <si>
    <t>LOF-215-AV-6040</t>
  </si>
  <si>
    <t>Silhouette with 15" TV</t>
  </si>
  <si>
    <t>SIL-156-AV-3642</t>
  </si>
  <si>
    <t>SIL-156-AV-4242</t>
  </si>
  <si>
    <t>SIL-156-AV-4842</t>
  </si>
  <si>
    <t>SIL-156-AV-5442</t>
  </si>
  <si>
    <t>SIL-156-AV-6042</t>
  </si>
  <si>
    <t>SIL-156-AV-6642</t>
  </si>
  <si>
    <t>Silhouette with 21" TV</t>
  </si>
  <si>
    <t>SIL-215-AV-3642</t>
  </si>
  <si>
    <t>SIL-215-AV-4242</t>
  </si>
  <si>
    <t>SIL-215-AV-4842</t>
  </si>
  <si>
    <t>SIL-215-AV-5442</t>
  </si>
  <si>
    <t>SIL-215-AV-6042</t>
  </si>
  <si>
    <t>SIL-215-AV-6642</t>
  </si>
  <si>
    <t>TV Covers</t>
  </si>
  <si>
    <t xml:space="preserve">Eclipse </t>
  </si>
  <si>
    <t>TVC-32</t>
  </si>
  <si>
    <t>34.5 x 22.5</t>
  </si>
  <si>
    <t>TVC-43</t>
  </si>
  <si>
    <t>43.5 x 27.5</t>
  </si>
  <si>
    <t>TVC-55</t>
  </si>
  <si>
    <t>54 x 33.25</t>
  </si>
  <si>
    <t>TVC-65</t>
  </si>
  <si>
    <t>62.75 x 38.25</t>
  </si>
  <si>
    <t>TVC-75</t>
  </si>
  <si>
    <t>71.25 x 43.25</t>
  </si>
  <si>
    <t>Mirrored Cabinets</t>
  </si>
  <si>
    <t>Ambiance</t>
  </si>
  <si>
    <t>Base Model with Left Hinge</t>
  </si>
  <si>
    <t>AMB-2330-LT</t>
  </si>
  <si>
    <t>23.25 x 30 x 4.65</t>
  </si>
  <si>
    <t>Defogger</t>
  </si>
  <si>
    <t>Base Model with Right Hinge</t>
  </si>
  <si>
    <t>AMB-2330-RT</t>
  </si>
  <si>
    <t>AMB-2340-LT</t>
  </si>
  <si>
    <t>23.25 x 40 x 4.65</t>
  </si>
  <si>
    <t>AMB-2340-RT</t>
  </si>
  <si>
    <t>Ascension with Touch Dimming</t>
  </si>
  <si>
    <t>ASC-2330-TD-LT</t>
  </si>
  <si>
    <t>Touch Dimming with Defogger</t>
  </si>
  <si>
    <t>ASC-2330-TD-RT</t>
  </si>
  <si>
    <t>ASC-2336-TD-LT</t>
  </si>
  <si>
    <t>23.25 x 36 x 4.65</t>
  </si>
  <si>
    <t>ASC-2336-TD-RT</t>
  </si>
  <si>
    <t>ASC-2340-TD-LT</t>
  </si>
  <si>
    <t>ASC-2340-TD-RT</t>
  </si>
  <si>
    <t>Simplicity</t>
  </si>
  <si>
    <t>SIM-2340-LT</t>
  </si>
  <si>
    <t>SIM-2340-RT</t>
  </si>
  <si>
    <t>Makeup Mirrors</t>
  </si>
  <si>
    <t>Blush</t>
  </si>
  <si>
    <t>Brushed Brass</t>
  </si>
  <si>
    <t>MM-BLU-WM-BR02</t>
  </si>
  <si>
    <t>9.8 Diameter</t>
  </si>
  <si>
    <t>XS  $12</t>
  </si>
  <si>
    <t>Wall</t>
  </si>
  <si>
    <t>Brushed Stainless</t>
  </si>
  <si>
    <t>MM-BLU-WM-SS02</t>
  </si>
  <si>
    <t>Matte Black</t>
  </si>
  <si>
    <t>MM-BLU-WM-BK05</t>
  </si>
  <si>
    <t>Polished Stainless</t>
  </si>
  <si>
    <t>MM-BLU-WM-SS01</t>
  </si>
  <si>
    <t>Charm</t>
  </si>
  <si>
    <t>MM-CHR-WM-SS01</t>
  </si>
  <si>
    <t>7.9 Diameter</t>
  </si>
  <si>
    <t>Contour</t>
  </si>
  <si>
    <t>MM-CON-WM-SS01</t>
  </si>
  <si>
    <t>5.2 x 8.4</t>
  </si>
  <si>
    <t>Elixir</t>
  </si>
  <si>
    <t>MM-ELX-WM-BR02</t>
  </si>
  <si>
    <t>8 x 8</t>
  </si>
  <si>
    <t>MM-ELX-WM-SS02</t>
  </si>
  <si>
    <t>MM-ELX-WM-BK05</t>
  </si>
  <si>
    <t>MM-ELX-WM-SS01</t>
  </si>
  <si>
    <t>Glamour</t>
  </si>
  <si>
    <t>MM-GLA-WM-BK05</t>
  </si>
  <si>
    <t>Fog-free mirrors</t>
  </si>
  <si>
    <t>Acclaim</t>
  </si>
  <si>
    <t>ISF-1111</t>
  </si>
  <si>
    <t>11.75 x 11.75 x 2.81</t>
  </si>
  <si>
    <t>ISF-1123</t>
  </si>
  <si>
    <t>11.75 x 23.75 x 2.81</t>
  </si>
  <si>
    <t>Acclaim with Down Light</t>
  </si>
  <si>
    <t>ISF-1228-DL</t>
  </si>
  <si>
    <t>12 x 28 x 4.22</t>
  </si>
  <si>
    <t>Aqua</t>
  </si>
  <si>
    <t>INS-1111</t>
  </si>
  <si>
    <t>11.75 x 11.75 x 0.56</t>
  </si>
  <si>
    <t>INS-1123</t>
  </si>
  <si>
    <t>11.75 x 23.75 x 0.56</t>
  </si>
  <si>
    <t>Cordova</t>
  </si>
  <si>
    <t>Charisma</t>
  </si>
  <si>
    <t>CHA-2436</t>
  </si>
  <si>
    <t>Yes (10+ units)</t>
  </si>
  <si>
    <t>CHA-3636</t>
  </si>
  <si>
    <t>CHA-4836</t>
  </si>
  <si>
    <t>Grandeur</t>
  </si>
  <si>
    <t>GRN-30</t>
  </si>
  <si>
    <t>Harmony</t>
  </si>
  <si>
    <t>HAR-2436</t>
  </si>
  <si>
    <t>HAR-3636</t>
  </si>
  <si>
    <t>Mystique</t>
  </si>
  <si>
    <t>MYS-2130</t>
  </si>
  <si>
    <t>21 x 30 x 2</t>
  </si>
  <si>
    <t>MYS-30</t>
  </si>
  <si>
    <t>MYS-36</t>
  </si>
  <si>
    <t xml:space="preserve">36 diameter x 1.75 </t>
  </si>
  <si>
    <t>Prestige</t>
  </si>
  <si>
    <t>PRE-2436</t>
  </si>
  <si>
    <t>PRE-3042</t>
  </si>
  <si>
    <t>30 x 42 x 2</t>
  </si>
  <si>
    <t>PRE-3636</t>
  </si>
  <si>
    <t>Unity</t>
  </si>
  <si>
    <t>UNY-2436</t>
  </si>
  <si>
    <t>UNY-3042</t>
  </si>
  <si>
    <t>UNY-3636</t>
  </si>
  <si>
    <t>UNY-3642</t>
  </si>
  <si>
    <t>36 x 42 x 2</t>
  </si>
  <si>
    <t>UNY-4836</t>
  </si>
  <si>
    <t>Wardrobe Mirrors</t>
  </si>
  <si>
    <t>ASC-2069-TD-LT</t>
  </si>
  <si>
    <t>20 x 69 x4.65</t>
  </si>
  <si>
    <t>ASC-2069-TD-RT</t>
  </si>
  <si>
    <t>Ellura with Keen</t>
  </si>
  <si>
    <t>ELA-2072-KG</t>
  </si>
  <si>
    <t>20 x 72 x 1.63</t>
  </si>
  <si>
    <t>EMN-2660-BK05</t>
  </si>
  <si>
    <t>26 x 60 x 2.76</t>
  </si>
  <si>
    <t>EMN-2660-BR02</t>
  </si>
  <si>
    <t>Essence with Keen</t>
  </si>
  <si>
    <t>ESS-2466-KG</t>
  </si>
  <si>
    <t>24 x 66 x 1.63</t>
  </si>
  <si>
    <t>Fusion</t>
  </si>
  <si>
    <t>Based Model</t>
  </si>
  <si>
    <t>FUS-2660</t>
  </si>
  <si>
    <t>26 x 60 x 1.75</t>
  </si>
  <si>
    <t>FUS-2660-AK</t>
  </si>
  <si>
    <t>Integrity</t>
  </si>
  <si>
    <t>INT-2660</t>
  </si>
  <si>
    <t>INT-2660-AK</t>
  </si>
  <si>
    <t>Pinnacle with Keen</t>
  </si>
  <si>
    <t>PIN-2466-KG</t>
  </si>
  <si>
    <t>RAD3-2660-BK05</t>
  </si>
  <si>
    <t>26 x 60 x 2</t>
  </si>
  <si>
    <t>Radiance - Brass Frame</t>
  </si>
  <si>
    <t>RAD3-2660-BR02</t>
  </si>
  <si>
    <t>Saratoga</t>
  </si>
  <si>
    <t>SAR-2660</t>
  </si>
  <si>
    <t>Saratoga - AVA</t>
  </si>
  <si>
    <t>SAR-2660-AK</t>
  </si>
  <si>
    <t>Serenity with Keen</t>
  </si>
  <si>
    <t>SER-2072-KG</t>
  </si>
  <si>
    <t>Hanging Mirrors</t>
  </si>
  <si>
    <t>Elite - Matte Black</t>
  </si>
  <si>
    <t>ELI49-30-BK05</t>
  </si>
  <si>
    <t>30 x 2.75 (Drop length 49")</t>
  </si>
  <si>
    <t>INQUIRE</t>
  </si>
  <si>
    <t>ELI55-3042-BK05</t>
  </si>
  <si>
    <t>30 x 42 x 2.75 (Drop length 55")</t>
  </si>
  <si>
    <t>Elite - Brushed Stainless</t>
  </si>
  <si>
    <t>Brushed Stainless Finish</t>
  </si>
  <si>
    <t>ELI49-30-SS02</t>
  </si>
  <si>
    <t>ELI55-3042-SS02</t>
  </si>
  <si>
    <t>Elite - Polished Stainless</t>
  </si>
  <si>
    <t>Polished Stainless Finish</t>
  </si>
  <si>
    <t>ELI49-30-SS01</t>
  </si>
  <si>
    <t>ELI55-3042-SS01</t>
  </si>
  <si>
    <t>Element - Matte Black</t>
  </si>
  <si>
    <t xml:space="preserve">Black Finish </t>
  </si>
  <si>
    <t>ELE60-2436-BK05</t>
  </si>
  <si>
    <t>24 x 36 x 2.75 (Drop Length 60", with 5" adjustable peg)</t>
  </si>
  <si>
    <t>ELE60-3042-BK05</t>
  </si>
  <si>
    <t>30 x 42 x 2.75 (Drop length 60", with 5" adjustable peg)</t>
  </si>
  <si>
    <t>Element - Brushed Stainless</t>
  </si>
  <si>
    <t>ELE60-2436-SS02</t>
  </si>
  <si>
    <t>ELE60-3042-SS02</t>
  </si>
  <si>
    <t>Element - Polished Stainless</t>
  </si>
  <si>
    <t>ELE60-2436-SS01</t>
  </si>
  <si>
    <t>ELE60-3042-SS01</t>
  </si>
  <si>
    <t>ELE72-2436-BK05</t>
  </si>
  <si>
    <t>24 x 36 x 2.75 (Drop length 72", with 5" adjustable peg)</t>
  </si>
  <si>
    <t>ELE72-3042-BK05</t>
  </si>
  <si>
    <t>30 x 42 x 2.75 (Drop length 72", with 5" adjustable peg)</t>
  </si>
  <si>
    <t>ELE72-2436-SS02</t>
  </si>
  <si>
    <t>ELE72-3042-SS02</t>
  </si>
  <si>
    <t>ELE72-2436-SS01</t>
  </si>
  <si>
    <t>ELE72-3042-SS01</t>
  </si>
  <si>
    <t>Vanities</t>
  </si>
  <si>
    <t>Savannah</t>
  </si>
  <si>
    <t>Chrome, 0 Hole</t>
  </si>
  <si>
    <t>VAN-SVN-FH0-CH01</t>
  </si>
  <si>
    <t>36 x 23 x 34</t>
  </si>
  <si>
    <t>XL $350</t>
  </si>
  <si>
    <t>Chrome, 1 Hole</t>
  </si>
  <si>
    <t>VAN-SVN-FH1-CH01</t>
  </si>
  <si>
    <t>Chrome, 3 Hole</t>
  </si>
  <si>
    <t>VAN-SVN-FH3-CH01</t>
  </si>
  <si>
    <t>Brushed Brass, 0 Hole</t>
  </si>
  <si>
    <t>VAN-SVN-FH0-BR02</t>
  </si>
  <si>
    <t>Brushed Brass, 1 Hole</t>
  </si>
  <si>
    <t>VAN-SVN-FH1-BR02</t>
  </si>
  <si>
    <t>Brushed Brass, 3 Hole</t>
  </si>
  <si>
    <t>VAN-SVN-FH3-BR02</t>
  </si>
  <si>
    <t>Monterey</t>
  </si>
  <si>
    <t>Sabre Oak, 0 Hole</t>
  </si>
  <si>
    <t>VAN-MON-FH0-WD1019</t>
  </si>
  <si>
    <t>36 x 23 x 24.19</t>
  </si>
  <si>
    <t>Sabre Oak, 1 Hole</t>
  </si>
  <si>
    <t>VAN-MON-FH1-WD1019</t>
  </si>
  <si>
    <t>Sabre Oak, 3 Hole</t>
  </si>
  <si>
    <t>VAN-MON-FH3-WD1019</t>
  </si>
  <si>
    <t>Luxe Oak, 0 Hole</t>
  </si>
  <si>
    <t>VAN-MON-FH0-WD1020</t>
  </si>
  <si>
    <t>Luxe Oak, 1 Hole</t>
  </si>
  <si>
    <t>VAN-MON-FH1-WD1020</t>
  </si>
  <si>
    <t>Luxe Oak, 3 Hole</t>
  </si>
  <si>
    <t>VAN-MON-FH3-WD1020</t>
  </si>
  <si>
    <t>Lighted Mirrors</t>
  </si>
  <si>
    <t xml:space="preserve">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</si>
</sst>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Aptos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7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2" borderId="1" xfId="0" applyFill="1" applyBorder="1" applyAlignment="1">
      <alignment horizontal="left"/>
    </xf>
    <xf numFmtId="6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right" vertical="center"/>
    </xf>
    <xf numFmtId="17" fontId="0" fillId="2" borderId="1" xfId="0" quotePrefix="1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4" fontId="0" fillId="2" borderId="1" xfId="1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0" fontId="0" fillId="2" borderId="3" xfId="0" applyFill="1" applyBorder="1"/>
    <xf numFmtId="0" fontId="0" fillId="0" borderId="3" xfId="0" applyBorder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right"/>
    </xf>
    <xf numFmtId="0" fontId="0" fillId="0" borderId="2" xfId="0" applyBorder="1"/>
    <xf numFmtId="0" fontId="2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2" xfId="0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/>
    </xf>
    <xf numFmtId="1" fontId="4" fillId="2" borderId="2" xfId="0" applyNumberFormat="1" applyFont="1" applyFill="1" applyBorder="1" applyAlignment="1">
      <alignment horizontal="right" vertical="center"/>
    </xf>
    <xf numFmtId="0" fontId="0" fillId="0" borderId="5" xfId="0" applyBorder="1"/>
    <xf numFmtId="0" fontId="1" fillId="3" borderId="2" xfId="0" applyFont="1" applyFill="1" applyBorder="1" applyAlignment="1">
      <alignment horizontal="center" wrapText="1"/>
    </xf>
    <xf numFmtId="0" fontId="5" fillId="0" borderId="7" xfId="0" applyFont="1" applyBorder="1"/>
    <xf numFmtId="44" fontId="0" fillId="0" borderId="5" xfId="1" applyFont="1" applyFill="1" applyBorder="1"/>
    <xf numFmtId="44" fontId="0" fillId="0" borderId="3" xfId="1" applyFont="1" applyFill="1" applyBorder="1" applyAlignment="1">
      <alignment horizontal="left"/>
    </xf>
    <xf numFmtId="44" fontId="0" fillId="0" borderId="1" xfId="1" applyFont="1" applyFill="1" applyBorder="1"/>
    <xf numFmtId="0" fontId="0" fillId="0" borderId="5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5" fillId="0" borderId="4" xfId="1" applyFont="1" applyBorder="1" applyAlignment="1">
      <alignment wrapText="1"/>
    </xf>
    <xf numFmtId="44" fontId="1" fillId="3" borderId="2" xfId="1" applyFont="1" applyFill="1" applyBorder="1" applyAlignment="1">
      <alignment horizontal="center" wrapText="1"/>
    </xf>
    <xf numFmtId="44" fontId="0" fillId="2" borderId="3" xfId="1" applyFont="1" applyFill="1" applyBorder="1" applyAlignment="1">
      <alignment horizontal="left"/>
    </xf>
    <xf numFmtId="44" fontId="0" fillId="2" borderId="1" xfId="1" applyFont="1" applyFill="1" applyBorder="1" applyAlignment="1">
      <alignment horizontal="left" wrapText="1"/>
    </xf>
    <xf numFmtId="44" fontId="0" fillId="2" borderId="2" xfId="1" applyFont="1" applyFill="1" applyBorder="1" applyAlignment="1">
      <alignment horizontal="left"/>
    </xf>
    <xf numFmtId="44" fontId="0" fillId="2" borderId="2" xfId="1" applyFont="1" applyFill="1" applyBorder="1" applyAlignment="1">
      <alignment horizontal="left" wrapText="1"/>
    </xf>
    <xf numFmtId="44" fontId="0" fillId="0" borderId="1" xfId="1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44" fontId="0" fillId="2" borderId="1" xfId="1" applyFont="1" applyFill="1" applyBorder="1" applyAlignment="1">
      <alignment horizontal="right"/>
    </xf>
    <xf numFmtId="6" fontId="0" fillId="0" borderId="1" xfId="0" applyNumberFormat="1" applyBorder="1" applyAlignment="1">
      <alignment horizontal="left"/>
    </xf>
    <xf numFmtId="44" fontId="0" fillId="0" borderId="2" xfId="1" applyFont="1" applyFill="1" applyBorder="1" applyAlignment="1">
      <alignment horizontal="left"/>
    </xf>
    <xf numFmtId="44" fontId="0" fillId="0" borderId="1" xfId="1" applyFont="1" applyFill="1" applyBorder="1" applyAlignment="1">
      <alignment horizontal="left"/>
    </xf>
    <xf numFmtId="44" fontId="0" fillId="2" borderId="3" xfId="1" applyFont="1" applyFill="1" applyBorder="1" applyAlignment="1">
      <alignment horizontal="right"/>
    </xf>
    <xf numFmtId="6" fontId="0" fillId="2" borderId="3" xfId="0" applyNumberFormat="1" applyFill="1" applyBorder="1" applyAlignment="1">
      <alignment horizontal="left"/>
    </xf>
    <xf numFmtId="0" fontId="0" fillId="4" borderId="1" xfId="0" applyFill="1" applyBorder="1"/>
    <xf numFmtId="44" fontId="0" fillId="4" borderId="1" xfId="1" applyFont="1" applyFill="1" applyBorder="1" applyAlignment="1">
      <alignment wrapText="1"/>
    </xf>
    <xf numFmtId="44" fontId="0" fillId="4" borderId="1" xfId="1" applyFont="1" applyFill="1" applyBorder="1"/>
    <xf numFmtId="4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2" xfId="0" applyFill="1" applyBorder="1"/>
    <xf numFmtId="0" fontId="0" fillId="4" borderId="3" xfId="0" applyFill="1" applyBorder="1"/>
    <xf numFmtId="44" fontId="0" fillId="4" borderId="3" xfId="1" applyFont="1" applyFill="1" applyBorder="1"/>
    <xf numFmtId="44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6" fillId="4" borderId="1" xfId="0" applyFont="1" applyFill="1" applyBorder="1"/>
    <xf numFmtId="0" fontId="2" fillId="5" borderId="1" xfId="0" applyFont="1" applyFill="1" applyBorder="1" applyAlignment="1">
      <alignment horizontal="left"/>
    </xf>
    <xf numFmtId="44" fontId="6" fillId="4" borderId="1" xfId="1" applyFont="1" applyFill="1" applyBorder="1"/>
    <xf numFmtId="44" fontId="0" fillId="0" borderId="3" xfId="1" applyFont="1" applyFill="1" applyBorder="1" applyAlignment="1">
      <alignment wrapText="1"/>
    </xf>
    <xf numFmtId="44" fontId="0" fillId="0" borderId="3" xfId="1" applyFont="1" applyFill="1" applyBorder="1"/>
    <xf numFmtId="44" fontId="0" fillId="0" borderId="3" xfId="0" applyNumberFormat="1" applyBorder="1" applyAlignment="1">
      <alignment horizontal="center"/>
    </xf>
    <xf numFmtId="0" fontId="0" fillId="0" borderId="6" xfId="0" applyBorder="1"/>
    <xf numFmtId="44" fontId="0" fillId="0" borderId="1" xfId="1" applyFont="1" applyFill="1" applyBorder="1" applyAlignment="1">
      <alignment wrapText="1"/>
    </xf>
    <xf numFmtId="4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0" fontId="6" fillId="0" borderId="1" xfId="0" applyFont="1" applyBorder="1"/>
    <xf numFmtId="0" fontId="2" fillId="0" borderId="1" xfId="0" applyFont="1" applyBorder="1" applyAlignment="1">
      <alignment horizontal="left"/>
    </xf>
    <xf numFmtId="44" fontId="6" fillId="0" borderId="1" xfId="1" applyFont="1" applyFill="1" applyBorder="1"/>
    <xf numFmtId="0" fontId="0" fillId="2" borderId="4" xfId="0" applyFill="1" applyBorder="1" applyAlignment="1">
      <alignment horizontal="left"/>
    </xf>
    <xf numFmtId="0" fontId="0" fillId="0" borderId="3" xfId="0" applyBorder="1" applyAlignment="1">
      <alignment horizontal="left"/>
    </xf>
    <xf numFmtId="44" fontId="0" fillId="4" borderId="3" xfId="1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0" fillId="2" borderId="5" xfId="0" applyFill="1" applyBorder="1" applyAlignment="1">
      <alignment horizontal="right"/>
    </xf>
    <xf numFmtId="1" fontId="4" fillId="2" borderId="3" xfId="0" applyNumberFormat="1" applyFont="1" applyFill="1" applyBorder="1" applyAlignment="1">
      <alignment horizontal="right" vertical="center"/>
    </xf>
    <xf numFmtId="0" fontId="0" fillId="4" borderId="3" xfId="0" applyFill="1" applyBorder="1" applyAlignment="1">
      <alignment horizontal="left"/>
    </xf>
    <xf numFmtId="44" fontId="0" fillId="4" borderId="2" xfId="1" applyFont="1" applyFill="1" applyBorder="1" applyAlignment="1">
      <alignment wrapText="1"/>
    </xf>
    <xf numFmtId="44" fontId="0" fillId="4" borderId="2" xfId="1" applyFont="1" applyFill="1" applyBorder="1"/>
    <xf numFmtId="44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4" fontId="0" fillId="0" borderId="1" xfId="0" applyNumberFormat="1" applyBorder="1"/>
    <xf numFmtId="0" fontId="0" fillId="0" borderId="4" xfId="0" applyBorder="1"/>
    <xf numFmtId="0" fontId="1" fillId="0" borderId="3" xfId="0" applyFont="1" applyBorder="1"/>
    <xf numFmtId="44" fontId="0" fillId="0" borderId="3" xfId="1" applyFont="1" applyBorder="1" applyAlignment="1">
      <alignment wrapText="1"/>
    </xf>
    <xf numFmtId="44" fontId="0" fillId="0" borderId="2" xfId="0" applyNumberFormat="1" applyBorder="1" applyAlignment="1">
      <alignment horizontal="center"/>
    </xf>
    <xf numFmtId="44" fontId="0" fillId="2" borderId="2" xfId="1" applyFont="1" applyFill="1" applyBorder="1" applyAlignment="1">
      <alignment horizontal="right"/>
    </xf>
    <xf numFmtId="6" fontId="0" fillId="2" borderId="2" xfId="0" applyNumberFormat="1" applyFill="1" applyBorder="1" applyAlignment="1">
      <alignment horizontal="left"/>
    </xf>
    <xf numFmtId="6" fontId="0" fillId="0" borderId="2" xfId="0" applyNumberFormat="1" applyBorder="1" applyAlignment="1">
      <alignment horizontal="center"/>
    </xf>
    <xf numFmtId="3" fontId="8" fillId="0" borderId="0" xfId="0" applyNumberFormat="1" applyFont="1"/>
    <xf numFmtId="0" fontId="0" fillId="0" borderId="3" xfId="0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0" fillId="0" borderId="7" xfId="0" applyBorder="1"/>
    <xf numFmtId="0" fontId="0" fillId="0" borderId="3" xfId="0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10" fillId="0" borderId="0" xfId="0" applyFont="1"/>
    <xf numFmtId="44" fontId="0" fillId="0" borderId="0" xfId="1" applyFont="1" applyBorder="1" applyAlignment="1">
      <alignment wrapText="1"/>
    </xf>
    <xf numFmtId="44" fontId="0" fillId="0" borderId="0" xfId="1" applyFont="1" applyFill="1" applyBorder="1"/>
    <xf numFmtId="0" fontId="0" fillId="0" borderId="0" xfId="0" applyAlignment="1">
      <alignment horizontal="center"/>
    </xf>
    <xf numFmtId="0" fontId="9" fillId="0" borderId="0" xfId="0" applyFont="1"/>
    <xf numFmtId="0" fontId="5" fillId="0" borderId="0" xfId="0" applyFont="1"/>
    <xf numFmtId="0" fontId="0" fillId="0" borderId="8" xfId="0" applyBorder="1" applyAlignment="1">
      <alignment horizontal="center" wrapText="1"/>
    </xf>
    <xf numFmtId="0" fontId="6" fillId="4" borderId="3" xfId="0" applyFont="1" applyFill="1" applyBorder="1"/>
    <xf numFmtId="0" fontId="2" fillId="5" borderId="3" xfId="0" applyFont="1" applyFill="1" applyBorder="1" applyAlignment="1">
      <alignment horizontal="left"/>
    </xf>
    <xf numFmtId="44" fontId="6" fillId="4" borderId="3" xfId="1" applyFont="1" applyFill="1" applyBorder="1"/>
    <xf numFmtId="0" fontId="1" fillId="3" borderId="1" xfId="0" applyFont="1" applyFill="1" applyBorder="1" applyAlignment="1">
      <alignment horizontal="center" wrapText="1"/>
    </xf>
    <xf numFmtId="44" fontId="1" fillId="3" borderId="1" xfId="1" applyFont="1" applyFill="1" applyBorder="1" applyAlignment="1">
      <alignment horizontal="center" wrapText="1"/>
    </xf>
    <xf numFmtId="44" fontId="0" fillId="0" borderId="4" xfId="1" applyFont="1" applyBorder="1" applyAlignment="1">
      <alignment wrapText="1"/>
    </xf>
    <xf numFmtId="44" fontId="5" fillId="0" borderId="0" xfId="1" applyFont="1" applyBorder="1" applyAlignment="1">
      <alignment wrapText="1"/>
    </xf>
    <xf numFmtId="44" fontId="0" fillId="0" borderId="2" xfId="1" applyFont="1" applyBorder="1" applyAlignment="1">
      <alignment wrapText="1"/>
    </xf>
    <xf numFmtId="44" fontId="0" fillId="0" borderId="2" xfId="1" applyFont="1" applyFill="1" applyBorder="1"/>
    <xf numFmtId="44" fontId="1" fillId="6" borderId="2" xfId="1" applyFont="1" applyFill="1" applyBorder="1" applyAlignment="1">
      <alignment horizontal="center" wrapText="1"/>
    </xf>
    <xf numFmtId="44" fontId="1" fillId="6" borderId="1" xfId="1" applyFont="1" applyFill="1" applyBorder="1" applyAlignment="1">
      <alignment horizontal="center" wrapText="1"/>
    </xf>
    <xf numFmtId="44" fontId="7" fillId="4" borderId="1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2">
    <dxf>
      <fill>
        <patternFill patternType="solid">
          <fgColor rgb="FFD6DCE4"/>
          <bgColor rgb="FF000000"/>
        </patternFill>
      </fill>
    </dxf>
    <dxf>
      <fill>
        <patternFill patternType="solid">
          <fgColor rgb="FFD6DCE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A836-E680-443D-A608-77B7FDCC07F1}">
  <sheetPr>
    <pageSetUpPr fitToPage="1"/>
  </sheetPr>
  <dimension ref="A1:Z276"/>
  <sheetViews>
    <sheetView zoomScaleNormal="100" workbookViewId="0">
      <pane ySplit="3" topLeftCell="A4" activePane="bottomLeft" state="frozen"/>
      <selection pane="bottomLeft" activeCell="B13" sqref="B13"/>
    </sheetView>
  </sheetViews>
  <sheetFormatPr defaultColWidth="9.19921875" defaultRowHeight="14.25" x14ac:dyDescent="0.45"/>
  <cols>
    <col min="1" max="1" width="16.796875" style="3" bestFit="1" customWidth="1"/>
    <col min="2" max="2" width="29.46484375" style="3" bestFit="1" customWidth="1"/>
    <col min="3" max="3" width="29" style="3" customWidth="1"/>
    <col min="4" max="4" width="21.19921875" style="3" bestFit="1" customWidth="1"/>
    <col min="5" max="5" width="20.73046875" style="3" customWidth="1"/>
    <col min="6" max="6" width="18.53125" style="51" customWidth="1"/>
    <col min="7" max="7" width="15.73046875" style="37" customWidth="1"/>
    <col min="8" max="8" width="13.46484375" style="44" customWidth="1"/>
    <col min="9" max="9" width="9.46484375" style="3" customWidth="1"/>
    <col min="10" max="10" width="15.265625" style="44" customWidth="1"/>
    <col min="11" max="11" width="29.19921875" style="3" customWidth="1"/>
    <col min="12" max="16384" width="9.19921875" style="3"/>
  </cols>
  <sheetData>
    <row r="1" spans="1:26" customFormat="1" ht="23.25" x14ac:dyDescent="0.7">
      <c r="A1" s="118" t="s">
        <v>0</v>
      </c>
      <c r="F1" s="119"/>
      <c r="G1" s="120"/>
      <c r="H1" s="121"/>
      <c r="J1" s="121"/>
    </row>
    <row r="2" spans="1:26" customFormat="1" ht="26.25" customHeight="1" x14ac:dyDescent="0.65">
      <c r="A2" s="122" t="s">
        <v>1</v>
      </c>
      <c r="E2" s="123"/>
      <c r="F2" s="136" t="s">
        <v>2</v>
      </c>
      <c r="G2" s="136"/>
      <c r="H2" s="121"/>
      <c r="J2" s="121"/>
    </row>
    <row r="3" spans="1:26" s="117" customFormat="1" ht="28.5" x14ac:dyDescent="0.45">
      <c r="A3" s="128" t="s">
        <v>3</v>
      </c>
      <c r="B3" s="128" t="s">
        <v>4</v>
      </c>
      <c r="C3" s="128" t="s">
        <v>5</v>
      </c>
      <c r="D3" s="128" t="s">
        <v>6</v>
      </c>
      <c r="E3" s="128" t="s">
        <v>7</v>
      </c>
      <c r="F3" s="135" t="s">
        <v>8</v>
      </c>
      <c r="G3" s="129" t="s">
        <v>9</v>
      </c>
      <c r="H3" s="128" t="s">
        <v>10</v>
      </c>
      <c r="I3" s="128" t="s">
        <v>11</v>
      </c>
      <c r="J3" s="128" t="s">
        <v>12</v>
      </c>
      <c r="K3" s="128" t="s">
        <v>13</v>
      </c>
      <c r="L3" s="128" t="s">
        <v>14</v>
      </c>
      <c r="M3" s="128" t="s">
        <v>15</v>
      </c>
      <c r="N3" s="128" t="s">
        <v>16</v>
      </c>
      <c r="O3" s="124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6" s="64" customFormat="1" x14ac:dyDescent="0.45">
      <c r="A4" s="105" t="s">
        <v>17</v>
      </c>
      <c r="B4" s="125" t="s">
        <v>18</v>
      </c>
      <c r="C4" s="71" t="s">
        <v>19</v>
      </c>
      <c r="D4" s="125" t="s">
        <v>20</v>
      </c>
      <c r="E4" s="126" t="s">
        <v>21</v>
      </c>
      <c r="F4" s="127">
        <v>4945</v>
      </c>
      <c r="G4" s="72">
        <v>3708.75</v>
      </c>
      <c r="H4" s="73" t="s">
        <v>22</v>
      </c>
      <c r="I4" s="126" t="s">
        <v>23</v>
      </c>
      <c r="J4" s="74" t="s">
        <v>22</v>
      </c>
      <c r="K4" s="71" t="s">
        <v>24</v>
      </c>
      <c r="L4" s="71">
        <v>8972</v>
      </c>
      <c r="M4" s="71">
        <v>69</v>
      </c>
      <c r="N4" s="71">
        <v>30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64" customFormat="1" x14ac:dyDescent="0.45">
      <c r="A5" s="86"/>
      <c r="B5" s="75" t="s">
        <v>25</v>
      </c>
      <c r="C5" s="64" t="s">
        <v>19</v>
      </c>
      <c r="D5" s="75" t="s">
        <v>26</v>
      </c>
      <c r="E5" s="76" t="s">
        <v>27</v>
      </c>
      <c r="F5" s="77">
        <v>2650</v>
      </c>
      <c r="G5" s="66">
        <f t="shared" ref="G5:G16" si="0">0.75*F5</f>
        <v>1987.5</v>
      </c>
      <c r="H5" s="67" t="s">
        <v>22</v>
      </c>
      <c r="I5" s="76" t="s">
        <v>23</v>
      </c>
      <c r="J5" s="68" t="s">
        <v>22</v>
      </c>
      <c r="K5" s="69" t="s">
        <v>24</v>
      </c>
      <c r="L5" s="64">
        <v>8711</v>
      </c>
      <c r="M5" s="64">
        <v>69</v>
      </c>
      <c r="N5" s="64">
        <v>38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4" customFormat="1" x14ac:dyDescent="0.45">
      <c r="A6" s="3"/>
      <c r="B6" s="64" t="s">
        <v>28</v>
      </c>
      <c r="C6" s="64" t="s">
        <v>19</v>
      </c>
      <c r="D6" s="64" t="s">
        <v>29</v>
      </c>
      <c r="E6" s="64" t="s">
        <v>30</v>
      </c>
      <c r="F6" s="65">
        <v>2463</v>
      </c>
      <c r="G6" s="66">
        <f t="shared" si="0"/>
        <v>1847.25</v>
      </c>
      <c r="H6" s="67" t="s">
        <v>22</v>
      </c>
      <c r="I6" s="64" t="s">
        <v>23</v>
      </c>
      <c r="J6" s="68" t="s">
        <v>22</v>
      </c>
      <c r="K6" s="64" t="s">
        <v>24</v>
      </c>
      <c r="L6" s="64">
        <v>7311</v>
      </c>
      <c r="M6" s="64">
        <v>58</v>
      </c>
      <c r="N6" s="64">
        <v>25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64" customFormat="1" x14ac:dyDescent="0.45">
      <c r="A7" s="3"/>
      <c r="B7" s="64" t="s">
        <v>31</v>
      </c>
      <c r="C7" s="64" t="s">
        <v>19</v>
      </c>
      <c r="D7" s="64" t="s">
        <v>32</v>
      </c>
      <c r="E7" s="64" t="s">
        <v>33</v>
      </c>
      <c r="F7" s="65">
        <v>2611</v>
      </c>
      <c r="G7" s="66">
        <f t="shared" si="0"/>
        <v>1958.25</v>
      </c>
      <c r="H7" s="67" t="s">
        <v>22</v>
      </c>
      <c r="I7" s="64" t="s">
        <v>34</v>
      </c>
      <c r="J7" s="74" t="s">
        <v>22</v>
      </c>
      <c r="K7" s="64" t="s">
        <v>24</v>
      </c>
      <c r="L7" s="64">
        <v>8400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64" customFormat="1" x14ac:dyDescent="0.45">
      <c r="A8" s="3"/>
      <c r="B8" s="64" t="s">
        <v>31</v>
      </c>
      <c r="C8" s="64" t="s">
        <v>19</v>
      </c>
      <c r="D8" s="64" t="s">
        <v>35</v>
      </c>
      <c r="E8" s="64" t="s">
        <v>36</v>
      </c>
      <c r="F8" s="65">
        <v>2952</v>
      </c>
      <c r="G8" s="66">
        <f t="shared" si="0"/>
        <v>2214</v>
      </c>
      <c r="H8" s="67" t="s">
        <v>22</v>
      </c>
      <c r="I8" s="64" t="s">
        <v>37</v>
      </c>
      <c r="J8" s="74" t="s">
        <v>22</v>
      </c>
      <c r="K8" s="64" t="s">
        <v>24</v>
      </c>
      <c r="L8" s="64">
        <v>11821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64" customFormat="1" x14ac:dyDescent="0.45">
      <c r="A9" s="3"/>
      <c r="B9" s="64" t="s">
        <v>38</v>
      </c>
      <c r="C9" s="64" t="s">
        <v>19</v>
      </c>
      <c r="D9" s="64" t="s">
        <v>39</v>
      </c>
      <c r="E9" s="64" t="s">
        <v>40</v>
      </c>
      <c r="F9" s="65">
        <v>2342</v>
      </c>
      <c r="G9" s="72">
        <f t="shared" si="0"/>
        <v>1756.5</v>
      </c>
      <c r="H9" s="67" t="s">
        <v>22</v>
      </c>
      <c r="I9" s="64" t="s">
        <v>23</v>
      </c>
      <c r="J9" s="74" t="s">
        <v>22</v>
      </c>
      <c r="K9" s="69" t="s">
        <v>24</v>
      </c>
      <c r="L9" s="64">
        <v>6378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64" customFormat="1" x14ac:dyDescent="0.45">
      <c r="A10" s="3"/>
      <c r="B10" s="64" t="s">
        <v>38</v>
      </c>
      <c r="C10" s="64" t="s">
        <v>19</v>
      </c>
      <c r="D10" s="64" t="s">
        <v>41</v>
      </c>
      <c r="E10" s="64" t="s">
        <v>42</v>
      </c>
      <c r="F10" s="65">
        <v>2417</v>
      </c>
      <c r="G10" s="72">
        <f t="shared" si="0"/>
        <v>1812.75</v>
      </c>
      <c r="H10" s="67" t="s">
        <v>22</v>
      </c>
      <c r="I10" s="64" t="s">
        <v>23</v>
      </c>
      <c r="J10" s="74" t="s">
        <v>22</v>
      </c>
      <c r="K10" s="64" t="s">
        <v>24</v>
      </c>
      <c r="L10" s="64">
        <v>7155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64" customFormat="1" x14ac:dyDescent="0.45">
      <c r="A11" s="3"/>
      <c r="B11" s="64" t="s">
        <v>43</v>
      </c>
      <c r="C11" s="64" t="s">
        <v>19</v>
      </c>
      <c r="D11" s="64" t="s">
        <v>44</v>
      </c>
      <c r="E11" s="64" t="s">
        <v>30</v>
      </c>
      <c r="F11" s="65">
        <v>2611</v>
      </c>
      <c r="G11" s="72">
        <f t="shared" si="0"/>
        <v>1958.25</v>
      </c>
      <c r="H11" s="67" t="s">
        <v>22</v>
      </c>
      <c r="I11" s="64" t="s">
        <v>23</v>
      </c>
      <c r="J11" s="74" t="s">
        <v>22</v>
      </c>
      <c r="K11" s="64" t="s">
        <v>24</v>
      </c>
      <c r="L11" s="64">
        <v>8400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64" customFormat="1" x14ac:dyDescent="0.45">
      <c r="A12" s="3"/>
      <c r="B12" s="64" t="s">
        <v>45</v>
      </c>
      <c r="C12" s="64" t="s">
        <v>19</v>
      </c>
      <c r="D12" s="64" t="s">
        <v>46</v>
      </c>
      <c r="E12" s="64" t="s">
        <v>47</v>
      </c>
      <c r="F12" s="65">
        <v>2952</v>
      </c>
      <c r="G12" s="72">
        <f t="shared" si="0"/>
        <v>2214</v>
      </c>
      <c r="H12" s="67" t="s">
        <v>22</v>
      </c>
      <c r="I12" s="64" t="s">
        <v>48</v>
      </c>
      <c r="J12" s="74" t="s">
        <v>22</v>
      </c>
      <c r="K12" s="64" t="s">
        <v>24</v>
      </c>
      <c r="L12" s="64">
        <v>11822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64" customFormat="1" ht="14.65" thickBot="1" x14ac:dyDescent="0.5">
      <c r="A13" s="19"/>
      <c r="B13" s="70" t="s">
        <v>49</v>
      </c>
      <c r="C13" s="70" t="s">
        <v>19</v>
      </c>
      <c r="D13" s="70" t="s">
        <v>50</v>
      </c>
      <c r="E13" s="70" t="s">
        <v>51</v>
      </c>
      <c r="F13" s="98">
        <v>2997</v>
      </c>
      <c r="G13" s="99">
        <f t="shared" si="0"/>
        <v>2247.75</v>
      </c>
      <c r="H13" s="100" t="s">
        <v>22</v>
      </c>
      <c r="I13" s="70" t="s">
        <v>23</v>
      </c>
      <c r="J13" s="101" t="s">
        <v>22</v>
      </c>
      <c r="K13" s="70" t="s">
        <v>24</v>
      </c>
      <c r="L13" s="70">
        <v>7311</v>
      </c>
      <c r="M13" s="19"/>
      <c r="N13" s="1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64" customFormat="1" x14ac:dyDescent="0.45">
      <c r="A14" s="105" t="s">
        <v>52</v>
      </c>
      <c r="B14" s="71" t="s">
        <v>53</v>
      </c>
      <c r="C14" s="71" t="s">
        <v>19</v>
      </c>
      <c r="D14" s="71" t="s">
        <v>54</v>
      </c>
      <c r="E14" s="71" t="s">
        <v>55</v>
      </c>
      <c r="F14" s="92">
        <v>4251</v>
      </c>
      <c r="G14" s="72">
        <f t="shared" si="0"/>
        <v>3188.25</v>
      </c>
      <c r="H14" s="73" t="s">
        <v>22</v>
      </c>
      <c r="I14" s="97" t="s">
        <v>37</v>
      </c>
      <c r="J14" s="74" t="s">
        <v>56</v>
      </c>
      <c r="K14" s="71" t="s">
        <v>24</v>
      </c>
      <c r="L14" s="71">
        <v>14932</v>
      </c>
      <c r="M14" s="71">
        <v>118</v>
      </c>
      <c r="N14" s="71">
        <v>99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s="64" customFormat="1" x14ac:dyDescent="0.45">
      <c r="A15" s="3"/>
      <c r="B15" s="64" t="s">
        <v>57</v>
      </c>
      <c r="C15" s="64" t="s">
        <v>19</v>
      </c>
      <c r="D15" s="64" t="s">
        <v>58</v>
      </c>
      <c r="E15" s="64" t="s">
        <v>59</v>
      </c>
      <c r="F15" s="65">
        <v>4563</v>
      </c>
      <c r="G15" s="72">
        <f t="shared" si="0"/>
        <v>3422.25</v>
      </c>
      <c r="H15" s="67" t="s">
        <v>22</v>
      </c>
      <c r="I15" s="69" t="s">
        <v>37</v>
      </c>
      <c r="J15" s="74" t="s">
        <v>56</v>
      </c>
      <c r="K15" s="64" t="s">
        <v>24</v>
      </c>
      <c r="L15" s="71">
        <v>14620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64" customFormat="1" ht="14.65" thickBot="1" x14ac:dyDescent="0.5">
      <c r="A16" s="19"/>
      <c r="B16" s="70" t="s">
        <v>60</v>
      </c>
      <c r="C16" s="70" t="s">
        <v>19</v>
      </c>
      <c r="D16" s="70" t="s">
        <v>61</v>
      </c>
      <c r="E16" s="70" t="s">
        <v>62</v>
      </c>
      <c r="F16" s="98">
        <v>4138</v>
      </c>
      <c r="G16" s="99">
        <f t="shared" si="0"/>
        <v>3103.5</v>
      </c>
      <c r="H16" s="100" t="s">
        <v>22</v>
      </c>
      <c r="I16" s="102" t="s">
        <v>37</v>
      </c>
      <c r="J16" s="101" t="s">
        <v>56</v>
      </c>
      <c r="K16" s="70" t="s">
        <v>24</v>
      </c>
      <c r="L16" s="70">
        <v>15554</v>
      </c>
      <c r="M16" s="19"/>
      <c r="N16" s="1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45">
      <c r="A17" s="105" t="s">
        <v>63</v>
      </c>
      <c r="B17" s="12" t="s">
        <v>64</v>
      </c>
      <c r="C17" s="12" t="s">
        <v>19</v>
      </c>
      <c r="D17" s="12" t="s">
        <v>65</v>
      </c>
      <c r="E17" s="12" t="s">
        <v>66</v>
      </c>
      <c r="F17" s="47">
        <v>2273.4</v>
      </c>
      <c r="G17" s="36">
        <v>1705.0500000000002</v>
      </c>
      <c r="H17" s="39" t="s">
        <v>22</v>
      </c>
      <c r="I17" s="12" t="s">
        <v>67</v>
      </c>
      <c r="J17" s="53" t="s">
        <v>22</v>
      </c>
      <c r="K17" s="12" t="s">
        <v>24</v>
      </c>
      <c r="L17" s="27">
        <v>12002</v>
      </c>
      <c r="M17" s="112">
        <v>67</v>
      </c>
      <c r="N17" s="112">
        <v>30</v>
      </c>
    </row>
    <row r="18" spans="1:26" x14ac:dyDescent="0.45">
      <c r="B18" s="4" t="s">
        <v>64</v>
      </c>
      <c r="C18" s="4" t="s">
        <v>19</v>
      </c>
      <c r="D18" s="4" t="s">
        <v>68</v>
      </c>
      <c r="E18" s="4" t="s">
        <v>69</v>
      </c>
      <c r="F18" s="11">
        <v>2500.2000000000003</v>
      </c>
      <c r="G18" s="36">
        <v>1875.15</v>
      </c>
      <c r="H18" s="40" t="s">
        <v>22</v>
      </c>
      <c r="I18" s="5" t="s">
        <v>23</v>
      </c>
      <c r="J18" s="53" t="s">
        <v>22</v>
      </c>
      <c r="K18" s="4" t="s">
        <v>24</v>
      </c>
      <c r="L18" s="25">
        <v>12002</v>
      </c>
      <c r="M18" s="2">
        <v>86</v>
      </c>
      <c r="N18" s="2">
        <v>40</v>
      </c>
    </row>
    <row r="19" spans="1:26" x14ac:dyDescent="0.45">
      <c r="B19" s="4" t="s">
        <v>64</v>
      </c>
      <c r="C19" s="4" t="s">
        <v>19</v>
      </c>
      <c r="D19" s="4" t="s">
        <v>70</v>
      </c>
      <c r="E19" s="4" t="s">
        <v>71</v>
      </c>
      <c r="F19" s="11">
        <v>3169.8</v>
      </c>
      <c r="G19" s="36">
        <v>2377.3500000000004</v>
      </c>
      <c r="H19" s="40" t="s">
        <v>22</v>
      </c>
      <c r="I19" s="5" t="s">
        <v>23</v>
      </c>
      <c r="J19" s="53" t="s">
        <v>22</v>
      </c>
      <c r="K19" s="4" t="s">
        <v>24</v>
      </c>
      <c r="L19" s="25">
        <v>14562</v>
      </c>
      <c r="M19" s="2">
        <v>107</v>
      </c>
      <c r="N19" s="2">
        <v>51</v>
      </c>
    </row>
    <row r="20" spans="1:26" x14ac:dyDescent="0.45">
      <c r="B20" s="4" t="s">
        <v>64</v>
      </c>
      <c r="C20" s="4" t="s">
        <v>19</v>
      </c>
      <c r="D20" s="4" t="s">
        <v>72</v>
      </c>
      <c r="E20" s="4" t="s">
        <v>73</v>
      </c>
      <c r="F20" s="11">
        <v>3299.4</v>
      </c>
      <c r="G20" s="36">
        <v>2474.5500000000002</v>
      </c>
      <c r="H20" s="40" t="s">
        <v>22</v>
      </c>
      <c r="I20" s="4" t="s">
        <v>37</v>
      </c>
      <c r="J20" s="53" t="s">
        <v>22</v>
      </c>
      <c r="K20" s="4" t="s">
        <v>24</v>
      </c>
      <c r="L20" s="25">
        <v>17122</v>
      </c>
      <c r="M20" s="2">
        <v>125</v>
      </c>
      <c r="N20" s="2">
        <v>64</v>
      </c>
    </row>
    <row r="21" spans="1:26" x14ac:dyDescent="0.45">
      <c r="B21" s="4" t="s">
        <v>74</v>
      </c>
      <c r="C21" s="4" t="s">
        <v>75</v>
      </c>
      <c r="D21" s="4" t="s">
        <v>76</v>
      </c>
      <c r="E21" s="4" t="s">
        <v>66</v>
      </c>
      <c r="F21" s="11">
        <v>2365.2000000000003</v>
      </c>
      <c r="G21" s="36">
        <v>1773.9</v>
      </c>
      <c r="H21" s="40" t="s">
        <v>22</v>
      </c>
      <c r="I21" s="4" t="s">
        <v>67</v>
      </c>
      <c r="J21" s="53" t="s">
        <v>22</v>
      </c>
      <c r="K21" s="4" t="s">
        <v>77</v>
      </c>
      <c r="L21" s="25">
        <v>3929</v>
      </c>
      <c r="M21" s="2">
        <v>54</v>
      </c>
      <c r="N21" s="2">
        <v>27</v>
      </c>
    </row>
    <row r="22" spans="1:26" x14ac:dyDescent="0.45">
      <c r="B22" s="4" t="s">
        <v>74</v>
      </c>
      <c r="C22" s="4" t="s">
        <v>75</v>
      </c>
      <c r="D22" s="4" t="s">
        <v>78</v>
      </c>
      <c r="E22" s="4" t="s">
        <v>69</v>
      </c>
      <c r="F22" s="11">
        <v>2764.8</v>
      </c>
      <c r="G22" s="36">
        <v>2073.6000000000004</v>
      </c>
      <c r="H22" s="40" t="s">
        <v>22</v>
      </c>
      <c r="I22" s="5" t="s">
        <v>23</v>
      </c>
      <c r="J22" s="53" t="s">
        <v>22</v>
      </c>
      <c r="K22" s="4" t="s">
        <v>77</v>
      </c>
      <c r="L22" s="25">
        <v>4995</v>
      </c>
      <c r="M22" s="2">
        <v>71</v>
      </c>
      <c r="N22" s="2">
        <v>38</v>
      </c>
    </row>
    <row r="23" spans="1:26" x14ac:dyDescent="0.45">
      <c r="B23" s="4" t="s">
        <v>74</v>
      </c>
      <c r="C23" s="4" t="s">
        <v>75</v>
      </c>
      <c r="D23" s="4" t="s">
        <v>79</v>
      </c>
      <c r="E23" s="4" t="s">
        <v>71</v>
      </c>
      <c r="F23" s="11">
        <v>3331.8</v>
      </c>
      <c r="G23" s="36">
        <v>2498.8500000000004</v>
      </c>
      <c r="H23" s="40" t="s">
        <v>22</v>
      </c>
      <c r="I23" s="5" t="s">
        <v>23</v>
      </c>
      <c r="J23" s="53" t="s">
        <v>22</v>
      </c>
      <c r="K23" s="4" t="s">
        <v>77</v>
      </c>
      <c r="L23" s="25">
        <v>6061</v>
      </c>
      <c r="M23" s="2">
        <v>85</v>
      </c>
      <c r="N23" s="2">
        <v>76</v>
      </c>
    </row>
    <row r="24" spans="1:26" x14ac:dyDescent="0.45">
      <c r="B24" s="4" t="s">
        <v>74</v>
      </c>
      <c r="C24" s="4" t="s">
        <v>75</v>
      </c>
      <c r="D24" s="4" t="s">
        <v>80</v>
      </c>
      <c r="E24" s="4" t="s">
        <v>73</v>
      </c>
      <c r="F24" s="11">
        <v>3456</v>
      </c>
      <c r="G24" s="36">
        <v>2592</v>
      </c>
      <c r="H24" s="40" t="s">
        <v>22</v>
      </c>
      <c r="I24" s="4" t="s">
        <v>37</v>
      </c>
      <c r="J24" s="53" t="s">
        <v>22</v>
      </c>
      <c r="K24" s="4" t="s">
        <v>77</v>
      </c>
      <c r="L24" s="25">
        <v>7126</v>
      </c>
      <c r="M24" s="2">
        <v>102</v>
      </c>
      <c r="N24" s="2">
        <v>92</v>
      </c>
    </row>
    <row r="25" spans="1:26" s="64" customFormat="1" x14ac:dyDescent="0.45">
      <c r="A25" s="15"/>
      <c r="B25" s="71" t="s">
        <v>81</v>
      </c>
      <c r="C25" s="71" t="s">
        <v>19</v>
      </c>
      <c r="D25" s="71" t="s">
        <v>82</v>
      </c>
      <c r="E25" s="71" t="s">
        <v>33</v>
      </c>
      <c r="F25" s="92">
        <v>2628</v>
      </c>
      <c r="G25" s="72">
        <f>0.75*F25</f>
        <v>1971</v>
      </c>
      <c r="H25" s="73" t="s">
        <v>22</v>
      </c>
      <c r="I25" s="71" t="s">
        <v>23</v>
      </c>
      <c r="J25" s="74" t="s">
        <v>22</v>
      </c>
      <c r="K25" s="71" t="s">
        <v>24</v>
      </c>
      <c r="L25" s="71">
        <v>7933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64" customFormat="1" x14ac:dyDescent="0.45">
      <c r="A26" s="3"/>
      <c r="B26" s="64" t="s">
        <v>81</v>
      </c>
      <c r="C26" s="64" t="s">
        <v>19</v>
      </c>
      <c r="D26" s="64" t="s">
        <v>83</v>
      </c>
      <c r="E26" s="64" t="s">
        <v>84</v>
      </c>
      <c r="F26" s="65">
        <v>2872</v>
      </c>
      <c r="G26" s="72">
        <f>0.75*F26</f>
        <v>2154</v>
      </c>
      <c r="H26" s="67" t="s">
        <v>22</v>
      </c>
      <c r="I26" s="64" t="s">
        <v>48</v>
      </c>
      <c r="J26" s="74" t="s">
        <v>22</v>
      </c>
      <c r="K26" s="64" t="s">
        <v>24</v>
      </c>
      <c r="L26" s="71">
        <v>11355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45">
      <c r="B27" s="4" t="s">
        <v>85</v>
      </c>
      <c r="C27" s="4" t="s">
        <v>19</v>
      </c>
      <c r="D27" s="4" t="s">
        <v>86</v>
      </c>
      <c r="E27" s="4" t="s">
        <v>87</v>
      </c>
      <c r="F27" s="11">
        <v>2214</v>
      </c>
      <c r="G27" s="36">
        <v>1660.5</v>
      </c>
      <c r="H27" s="40" t="s">
        <v>22</v>
      </c>
      <c r="I27" s="5" t="s">
        <v>23</v>
      </c>
      <c r="J27" s="53" t="s">
        <v>22</v>
      </c>
      <c r="K27" s="4" t="s">
        <v>24</v>
      </c>
      <c r="L27" s="25">
        <v>8108</v>
      </c>
      <c r="M27" s="7">
        <v>61</v>
      </c>
      <c r="N27" s="2">
        <v>33</v>
      </c>
    </row>
    <row r="28" spans="1:26" x14ac:dyDescent="0.45">
      <c r="B28" s="4" t="s">
        <v>85</v>
      </c>
      <c r="C28" s="4" t="s">
        <v>19</v>
      </c>
      <c r="D28" s="4" t="s">
        <v>88</v>
      </c>
      <c r="E28" s="4" t="s">
        <v>89</v>
      </c>
      <c r="F28" s="11">
        <v>2791.8</v>
      </c>
      <c r="G28" s="36">
        <v>2093.8500000000004</v>
      </c>
      <c r="H28" s="40" t="s">
        <v>22</v>
      </c>
      <c r="I28" s="5" t="s">
        <v>23</v>
      </c>
      <c r="J28" s="53" t="s">
        <v>22</v>
      </c>
      <c r="K28" s="4" t="s">
        <v>24</v>
      </c>
      <c r="L28" s="25">
        <v>8108</v>
      </c>
      <c r="M28" s="7">
        <v>61</v>
      </c>
      <c r="N28" s="2">
        <v>46</v>
      </c>
    </row>
    <row r="29" spans="1:26" x14ac:dyDescent="0.45">
      <c r="B29" s="4" t="s">
        <v>90</v>
      </c>
      <c r="C29" s="4" t="s">
        <v>75</v>
      </c>
      <c r="D29" s="4" t="s">
        <v>91</v>
      </c>
      <c r="E29" s="4" t="s">
        <v>87</v>
      </c>
      <c r="F29" s="11">
        <v>2559.6000000000004</v>
      </c>
      <c r="G29" s="36">
        <v>1919.7000000000003</v>
      </c>
      <c r="H29" s="40" t="s">
        <v>22</v>
      </c>
      <c r="I29" s="5" t="s">
        <v>23</v>
      </c>
      <c r="J29" s="53" t="s">
        <v>22</v>
      </c>
      <c r="K29" s="4" t="s">
        <v>77</v>
      </c>
      <c r="L29" s="25">
        <v>3374</v>
      </c>
      <c r="M29" s="7">
        <v>51</v>
      </c>
      <c r="N29" s="2">
        <v>31</v>
      </c>
    </row>
    <row r="30" spans="1:26" x14ac:dyDescent="0.45">
      <c r="B30" s="4" t="s">
        <v>90</v>
      </c>
      <c r="C30" s="4" t="s">
        <v>75</v>
      </c>
      <c r="D30" s="4" t="s">
        <v>92</v>
      </c>
      <c r="E30" s="4" t="s">
        <v>89</v>
      </c>
      <c r="F30" s="11">
        <v>3142.8</v>
      </c>
      <c r="G30" s="36">
        <v>2357.1000000000004</v>
      </c>
      <c r="H30" s="40" t="s">
        <v>22</v>
      </c>
      <c r="I30" s="5" t="s">
        <v>23</v>
      </c>
      <c r="J30" s="53" t="s">
        <v>22</v>
      </c>
      <c r="K30" s="4" t="s">
        <v>77</v>
      </c>
      <c r="L30" s="25">
        <v>3374</v>
      </c>
      <c r="M30" s="7">
        <v>51</v>
      </c>
      <c r="N30" s="2">
        <v>43</v>
      </c>
    </row>
    <row r="31" spans="1:26" x14ac:dyDescent="0.45">
      <c r="B31" s="4" t="s">
        <v>93</v>
      </c>
      <c r="C31" s="4" t="s">
        <v>94</v>
      </c>
      <c r="D31" s="4" t="s">
        <v>95</v>
      </c>
      <c r="E31" s="4" t="s">
        <v>96</v>
      </c>
      <c r="F31" s="11">
        <v>1841.4</v>
      </c>
      <c r="G31" s="36">
        <v>1381.0500000000002</v>
      </c>
      <c r="H31" s="40" t="s">
        <v>22</v>
      </c>
      <c r="I31" s="5" t="s">
        <v>97</v>
      </c>
      <c r="J31" s="53" t="s">
        <v>22</v>
      </c>
      <c r="K31" s="6" t="s">
        <v>98</v>
      </c>
      <c r="L31" s="7">
        <v>5270</v>
      </c>
      <c r="M31" s="7">
        <v>70</v>
      </c>
      <c r="N31" s="2">
        <v>23</v>
      </c>
    </row>
    <row r="32" spans="1:26" x14ac:dyDescent="0.45">
      <c r="B32" s="4" t="s">
        <v>93</v>
      </c>
      <c r="C32" s="4" t="s">
        <v>94</v>
      </c>
      <c r="D32" s="4" t="s">
        <v>99</v>
      </c>
      <c r="E32" s="4" t="s">
        <v>100</v>
      </c>
      <c r="F32" s="11">
        <v>1771.2</v>
      </c>
      <c r="G32" s="36">
        <v>1328.4</v>
      </c>
      <c r="H32" s="40" t="s">
        <v>22</v>
      </c>
      <c r="I32" s="5" t="s">
        <v>97</v>
      </c>
      <c r="J32" s="53" t="s">
        <v>22</v>
      </c>
      <c r="K32" s="6" t="s">
        <v>98</v>
      </c>
      <c r="L32" s="7">
        <v>5145</v>
      </c>
      <c r="M32" s="7">
        <v>68</v>
      </c>
      <c r="N32" s="2">
        <v>23</v>
      </c>
    </row>
    <row r="33" spans="1:26" x14ac:dyDescent="0.45">
      <c r="B33" s="4" t="s">
        <v>93</v>
      </c>
      <c r="C33" s="4" t="s">
        <v>94</v>
      </c>
      <c r="D33" s="4" t="s">
        <v>101</v>
      </c>
      <c r="E33" s="4" t="s">
        <v>102</v>
      </c>
      <c r="F33" s="11">
        <v>2019.6000000000001</v>
      </c>
      <c r="G33" s="36">
        <v>1514.7</v>
      </c>
      <c r="H33" s="40" t="s">
        <v>22</v>
      </c>
      <c r="I33" s="5" t="s">
        <v>23</v>
      </c>
      <c r="J33" s="53" t="s">
        <v>22</v>
      </c>
      <c r="K33" s="6" t="s">
        <v>98</v>
      </c>
      <c r="L33" s="7">
        <v>6275</v>
      </c>
      <c r="M33" s="7">
        <v>85</v>
      </c>
      <c r="N33" s="2">
        <v>31</v>
      </c>
    </row>
    <row r="34" spans="1:26" x14ac:dyDescent="0.45">
      <c r="B34" s="4" t="s">
        <v>103</v>
      </c>
      <c r="C34" s="4" t="s">
        <v>104</v>
      </c>
      <c r="D34" s="4" t="s">
        <v>105</v>
      </c>
      <c r="E34" s="4" t="s">
        <v>96</v>
      </c>
      <c r="F34" s="11">
        <v>2035.8000000000002</v>
      </c>
      <c r="G34" s="36">
        <v>1526.8500000000001</v>
      </c>
      <c r="H34" s="40" t="s">
        <v>22</v>
      </c>
      <c r="I34" s="5" t="s">
        <v>97</v>
      </c>
      <c r="J34" s="53" t="s">
        <v>22</v>
      </c>
      <c r="K34" s="6" t="s">
        <v>98</v>
      </c>
      <c r="L34" s="7">
        <v>5270</v>
      </c>
      <c r="M34" s="7">
        <v>70</v>
      </c>
      <c r="N34" s="2">
        <v>23</v>
      </c>
    </row>
    <row r="35" spans="1:26" x14ac:dyDescent="0.45">
      <c r="B35" s="4" t="s">
        <v>103</v>
      </c>
      <c r="C35" s="4" t="s">
        <v>104</v>
      </c>
      <c r="D35" s="4" t="s">
        <v>106</v>
      </c>
      <c r="E35" s="4" t="s">
        <v>100</v>
      </c>
      <c r="F35" s="11">
        <v>2068.2000000000003</v>
      </c>
      <c r="G35" s="36">
        <v>1551.15</v>
      </c>
      <c r="H35" s="40" t="s">
        <v>22</v>
      </c>
      <c r="I35" s="5" t="s">
        <v>97</v>
      </c>
      <c r="J35" s="53" t="s">
        <v>22</v>
      </c>
      <c r="K35" s="6" t="s">
        <v>98</v>
      </c>
      <c r="L35" s="7">
        <v>5145</v>
      </c>
      <c r="M35" s="7">
        <v>68</v>
      </c>
      <c r="N35" s="2">
        <v>23</v>
      </c>
    </row>
    <row r="36" spans="1:26" x14ac:dyDescent="0.45">
      <c r="B36" s="4" t="s">
        <v>103</v>
      </c>
      <c r="C36" s="4" t="s">
        <v>104</v>
      </c>
      <c r="D36" s="4" t="s">
        <v>107</v>
      </c>
      <c r="E36" s="4" t="s">
        <v>102</v>
      </c>
      <c r="F36" s="11">
        <v>2230.2000000000003</v>
      </c>
      <c r="G36" s="36">
        <v>1672.65</v>
      </c>
      <c r="H36" s="40" t="s">
        <v>22</v>
      </c>
      <c r="I36" s="5" t="s">
        <v>23</v>
      </c>
      <c r="J36" s="53" t="s">
        <v>22</v>
      </c>
      <c r="K36" s="6" t="s">
        <v>98</v>
      </c>
      <c r="L36" s="7">
        <v>6275</v>
      </c>
      <c r="M36" s="7">
        <v>85</v>
      </c>
      <c r="N36" s="2">
        <v>31</v>
      </c>
    </row>
    <row r="37" spans="1:26" s="64" customFormat="1" x14ac:dyDescent="0.45">
      <c r="A37" s="3"/>
      <c r="B37" s="64" t="s">
        <v>108</v>
      </c>
      <c r="C37" s="64" t="s">
        <v>19</v>
      </c>
      <c r="D37" s="64" t="s">
        <v>109</v>
      </c>
      <c r="E37" s="64" t="s">
        <v>110</v>
      </c>
      <c r="F37" s="65">
        <v>2477</v>
      </c>
      <c r="G37" s="72">
        <f>0.75*F37</f>
        <v>1857.75</v>
      </c>
      <c r="H37" s="67" t="s">
        <v>22</v>
      </c>
      <c r="I37" s="64" t="s">
        <v>23</v>
      </c>
      <c r="J37" s="74" t="s">
        <v>22</v>
      </c>
      <c r="K37" s="64" t="s">
        <v>24</v>
      </c>
      <c r="L37" s="64">
        <v>7622</v>
      </c>
      <c r="M37" s="64">
        <v>60</v>
      </c>
      <c r="N37" s="64">
        <v>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64" customFormat="1" x14ac:dyDescent="0.45">
      <c r="A38" s="3"/>
      <c r="B38" s="64" t="s">
        <v>108</v>
      </c>
      <c r="C38" s="64" t="s">
        <v>19</v>
      </c>
      <c r="D38" s="64" t="s">
        <v>111</v>
      </c>
      <c r="E38" s="64" t="s">
        <v>112</v>
      </c>
      <c r="F38" s="65">
        <v>2608</v>
      </c>
      <c r="G38" s="72">
        <f>0.75*F38</f>
        <v>1956</v>
      </c>
      <c r="H38" s="67" t="s">
        <v>22</v>
      </c>
      <c r="I38" s="64" t="s">
        <v>48</v>
      </c>
      <c r="J38" s="74" t="s">
        <v>22</v>
      </c>
      <c r="K38" s="64" t="s">
        <v>24</v>
      </c>
      <c r="L38" s="64">
        <v>9177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45">
      <c r="B39" s="4" t="s">
        <v>113</v>
      </c>
      <c r="C39" s="4" t="s">
        <v>94</v>
      </c>
      <c r="D39" s="4" t="s">
        <v>114</v>
      </c>
      <c r="E39" s="4" t="s">
        <v>115</v>
      </c>
      <c r="F39" s="11">
        <v>2035.8000000000002</v>
      </c>
      <c r="G39" s="36">
        <v>1526.8500000000001</v>
      </c>
      <c r="H39" s="40" t="s">
        <v>22</v>
      </c>
      <c r="I39" s="5" t="s">
        <v>97</v>
      </c>
      <c r="J39" s="53" t="s">
        <v>22</v>
      </c>
      <c r="K39" s="6" t="s">
        <v>98</v>
      </c>
      <c r="L39" s="7"/>
      <c r="M39" s="7">
        <v>100</v>
      </c>
      <c r="N39" s="2"/>
    </row>
    <row r="40" spans="1:26" x14ac:dyDescent="0.45">
      <c r="B40" s="4" t="s">
        <v>113</v>
      </c>
      <c r="C40" s="4" t="s">
        <v>94</v>
      </c>
      <c r="D40" s="4" t="s">
        <v>116</v>
      </c>
      <c r="E40" s="4" t="s">
        <v>117</v>
      </c>
      <c r="F40" s="11">
        <v>2705.4</v>
      </c>
      <c r="G40" s="36">
        <v>2029.0500000000002</v>
      </c>
      <c r="H40" s="40" t="s">
        <v>22</v>
      </c>
      <c r="I40" s="5" t="s">
        <v>23</v>
      </c>
      <c r="J40" s="53" t="s">
        <v>22</v>
      </c>
      <c r="K40" s="6" t="s">
        <v>98</v>
      </c>
      <c r="L40" s="7">
        <v>7444</v>
      </c>
      <c r="M40" s="7">
        <v>100</v>
      </c>
      <c r="N40" s="2">
        <v>44</v>
      </c>
    </row>
    <row r="41" spans="1:26" x14ac:dyDescent="0.45">
      <c r="B41" s="4" t="s">
        <v>118</v>
      </c>
      <c r="C41" s="4" t="s">
        <v>104</v>
      </c>
      <c r="D41" s="1" t="s">
        <v>119</v>
      </c>
      <c r="E41" s="4" t="s">
        <v>115</v>
      </c>
      <c r="F41" s="11">
        <v>2187</v>
      </c>
      <c r="G41" s="36">
        <v>1640.25</v>
      </c>
      <c r="H41" s="40" t="s">
        <v>22</v>
      </c>
      <c r="I41" s="5" t="s">
        <v>97</v>
      </c>
      <c r="J41" s="53" t="s">
        <v>22</v>
      </c>
      <c r="K41" s="6" t="s">
        <v>98</v>
      </c>
      <c r="L41" s="7"/>
      <c r="M41" s="7">
        <v>100</v>
      </c>
      <c r="N41" s="2"/>
    </row>
    <row r="42" spans="1:26" x14ac:dyDescent="0.45">
      <c r="B42" s="4" t="s">
        <v>118</v>
      </c>
      <c r="C42" s="4" t="s">
        <v>104</v>
      </c>
      <c r="D42" s="1" t="s">
        <v>120</v>
      </c>
      <c r="E42" s="4" t="s">
        <v>117</v>
      </c>
      <c r="F42" s="11">
        <v>2878.2</v>
      </c>
      <c r="G42" s="36">
        <v>2158.65</v>
      </c>
      <c r="H42" s="40" t="s">
        <v>22</v>
      </c>
      <c r="I42" s="5" t="s">
        <v>23</v>
      </c>
      <c r="J42" s="53" t="s">
        <v>22</v>
      </c>
      <c r="K42" s="6" t="s">
        <v>98</v>
      </c>
      <c r="L42" s="7">
        <v>7444</v>
      </c>
      <c r="M42" s="7">
        <v>100</v>
      </c>
      <c r="N42" s="2">
        <v>44</v>
      </c>
    </row>
    <row r="43" spans="1:26" s="64" customFormat="1" x14ac:dyDescent="0.45">
      <c r="A43" s="3"/>
      <c r="B43" s="64" t="s">
        <v>60</v>
      </c>
      <c r="C43" s="64" t="s">
        <v>19</v>
      </c>
      <c r="D43" s="64" t="s">
        <v>121</v>
      </c>
      <c r="E43" s="64" t="s">
        <v>122</v>
      </c>
      <c r="F43" s="65">
        <v>2356</v>
      </c>
      <c r="G43" s="72">
        <f t="shared" ref="G43:G44" si="1">0.75*F43</f>
        <v>1767</v>
      </c>
      <c r="H43" s="67" t="s">
        <v>22</v>
      </c>
      <c r="I43" s="64" t="s">
        <v>23</v>
      </c>
      <c r="J43" s="74" t="s">
        <v>22</v>
      </c>
      <c r="K43" s="69" t="s">
        <v>24</v>
      </c>
      <c r="L43" s="64">
        <v>7622</v>
      </c>
      <c r="M43" s="64">
        <v>60</v>
      </c>
      <c r="N43" s="64">
        <v>30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s="64" customFormat="1" x14ac:dyDescent="0.45">
      <c r="A44" s="3"/>
      <c r="B44" s="64" t="s">
        <v>60</v>
      </c>
      <c r="C44" s="64" t="s">
        <v>19</v>
      </c>
      <c r="D44" s="64" t="s">
        <v>123</v>
      </c>
      <c r="E44" s="64" t="s">
        <v>124</v>
      </c>
      <c r="F44" s="65">
        <v>2537</v>
      </c>
      <c r="G44" s="72">
        <f t="shared" si="1"/>
        <v>1902.75</v>
      </c>
      <c r="H44" s="67" t="s">
        <v>22</v>
      </c>
      <c r="I44" s="64" t="s">
        <v>48</v>
      </c>
      <c r="J44" s="74" t="s">
        <v>22</v>
      </c>
      <c r="K44" s="64" t="s">
        <v>24</v>
      </c>
      <c r="L44" s="64">
        <v>9177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45">
      <c r="B45" s="4" t="s">
        <v>125</v>
      </c>
      <c r="C45" s="4" t="s">
        <v>19</v>
      </c>
      <c r="D45" s="4" t="s">
        <v>126</v>
      </c>
      <c r="E45" s="4" t="s">
        <v>127</v>
      </c>
      <c r="F45" s="11">
        <v>2219.4</v>
      </c>
      <c r="G45" s="36">
        <v>1664.5500000000002</v>
      </c>
      <c r="H45" s="40" t="s">
        <v>22</v>
      </c>
      <c r="I45" s="4" t="s">
        <v>67</v>
      </c>
      <c r="J45" s="53" t="s">
        <v>22</v>
      </c>
      <c r="K45" s="4" t="s">
        <v>24</v>
      </c>
      <c r="L45" s="29">
        <v>6614</v>
      </c>
      <c r="M45" s="7">
        <v>56</v>
      </c>
      <c r="N45" s="2">
        <v>23</v>
      </c>
    </row>
    <row r="46" spans="1:26" x14ac:dyDescent="0.45">
      <c r="B46" s="4" t="s">
        <v>125</v>
      </c>
      <c r="C46" s="4" t="s">
        <v>19</v>
      </c>
      <c r="D46" s="4" t="s">
        <v>128</v>
      </c>
      <c r="E46" s="4" t="s">
        <v>129</v>
      </c>
      <c r="F46" s="11">
        <v>2646</v>
      </c>
      <c r="G46" s="36">
        <v>1984.5</v>
      </c>
      <c r="H46" s="40" t="s">
        <v>22</v>
      </c>
      <c r="I46" s="4" t="s">
        <v>97</v>
      </c>
      <c r="J46" s="53" t="s">
        <v>22</v>
      </c>
      <c r="K46" s="4" t="s">
        <v>24</v>
      </c>
      <c r="L46" s="29">
        <v>7681</v>
      </c>
      <c r="M46" s="7">
        <v>56</v>
      </c>
      <c r="N46" s="2">
        <v>31</v>
      </c>
      <c r="O46" s="103"/>
    </row>
    <row r="47" spans="1:26" x14ac:dyDescent="0.45">
      <c r="B47" s="4" t="s">
        <v>125</v>
      </c>
      <c r="C47" s="4" t="s">
        <v>19</v>
      </c>
      <c r="D47" s="4" t="s">
        <v>130</v>
      </c>
      <c r="E47" s="4" t="s">
        <v>131</v>
      </c>
      <c r="F47" s="11">
        <v>2899.8</v>
      </c>
      <c r="G47" s="36">
        <v>2174.8500000000004</v>
      </c>
      <c r="H47" s="40" t="s">
        <v>22</v>
      </c>
      <c r="I47" s="5" t="s">
        <v>23</v>
      </c>
      <c r="J47" s="53" t="s">
        <v>22</v>
      </c>
      <c r="K47" s="4" t="s">
        <v>24</v>
      </c>
      <c r="L47" s="29">
        <v>10241</v>
      </c>
      <c r="M47" s="7">
        <v>65</v>
      </c>
      <c r="N47" s="2">
        <v>44</v>
      </c>
    </row>
    <row r="48" spans="1:26" x14ac:dyDescent="0.45">
      <c r="B48" s="4" t="s">
        <v>132</v>
      </c>
      <c r="C48" s="4" t="s">
        <v>75</v>
      </c>
      <c r="D48" s="4" t="s">
        <v>133</v>
      </c>
      <c r="E48" s="4" t="s">
        <v>127</v>
      </c>
      <c r="F48" s="11">
        <v>2381.4</v>
      </c>
      <c r="G48" s="36">
        <v>1786.0500000000002</v>
      </c>
      <c r="H48" s="40" t="s">
        <v>22</v>
      </c>
      <c r="I48" s="4" t="s">
        <v>97</v>
      </c>
      <c r="J48" s="53" t="s">
        <v>22</v>
      </c>
      <c r="K48" s="4" t="s">
        <v>77</v>
      </c>
      <c r="L48" s="29">
        <v>2753</v>
      </c>
      <c r="M48" s="7">
        <v>35</v>
      </c>
      <c r="N48" s="2">
        <v>22</v>
      </c>
    </row>
    <row r="49" spans="2:14" x14ac:dyDescent="0.45">
      <c r="B49" s="4" t="s">
        <v>132</v>
      </c>
      <c r="C49" s="4" t="s">
        <v>75</v>
      </c>
      <c r="D49" s="4" t="s">
        <v>134</v>
      </c>
      <c r="E49" s="4" t="s">
        <v>129</v>
      </c>
      <c r="F49" s="11">
        <v>2527.2000000000003</v>
      </c>
      <c r="G49" s="36">
        <v>1895.4</v>
      </c>
      <c r="H49" s="40" t="s">
        <v>22</v>
      </c>
      <c r="I49" s="4" t="s">
        <v>97</v>
      </c>
      <c r="J49" s="53" t="s">
        <v>22</v>
      </c>
      <c r="K49" s="4" t="s">
        <v>77</v>
      </c>
      <c r="L49" s="29">
        <v>3197</v>
      </c>
      <c r="M49" s="7">
        <v>35</v>
      </c>
      <c r="N49" s="2">
        <v>30</v>
      </c>
    </row>
    <row r="50" spans="2:14" x14ac:dyDescent="0.45">
      <c r="B50" s="4" t="s">
        <v>132</v>
      </c>
      <c r="C50" s="4" t="s">
        <v>75</v>
      </c>
      <c r="D50" s="4" t="s">
        <v>135</v>
      </c>
      <c r="E50" s="4" t="s">
        <v>131</v>
      </c>
      <c r="F50" s="11">
        <v>2759.4</v>
      </c>
      <c r="G50" s="36">
        <v>2069.5500000000002</v>
      </c>
      <c r="H50" s="40" t="s">
        <v>22</v>
      </c>
      <c r="I50" s="5" t="s">
        <v>23</v>
      </c>
      <c r="J50" s="53" t="s">
        <v>22</v>
      </c>
      <c r="K50" s="4" t="s">
        <v>77</v>
      </c>
      <c r="L50" s="29">
        <v>4262</v>
      </c>
      <c r="M50" s="7">
        <v>59</v>
      </c>
      <c r="N50" s="2">
        <v>42</v>
      </c>
    </row>
    <row r="51" spans="2:14" x14ac:dyDescent="0.45">
      <c r="B51" s="4" t="s">
        <v>136</v>
      </c>
      <c r="C51" s="4" t="s">
        <v>19</v>
      </c>
      <c r="D51" s="4" t="s">
        <v>137</v>
      </c>
      <c r="E51" s="4" t="s">
        <v>66</v>
      </c>
      <c r="F51" s="11">
        <v>2532.6000000000004</v>
      </c>
      <c r="G51" s="36">
        <v>1899.4500000000003</v>
      </c>
      <c r="H51" s="40" t="s">
        <v>22</v>
      </c>
      <c r="I51" s="4" t="s">
        <v>67</v>
      </c>
      <c r="J51" s="53" t="s">
        <v>22</v>
      </c>
      <c r="K51" s="4" t="s">
        <v>24</v>
      </c>
      <c r="L51" s="7">
        <v>5280</v>
      </c>
      <c r="M51" s="7">
        <v>75</v>
      </c>
      <c r="N51" s="2">
        <v>28</v>
      </c>
    </row>
    <row r="52" spans="2:14" x14ac:dyDescent="0.45">
      <c r="B52" s="4" t="s">
        <v>136</v>
      </c>
      <c r="C52" s="4" t="s">
        <v>19</v>
      </c>
      <c r="D52" s="4" t="s">
        <v>138</v>
      </c>
      <c r="E52" s="4" t="s">
        <v>69</v>
      </c>
      <c r="F52" s="11">
        <v>2791.8</v>
      </c>
      <c r="G52" s="36">
        <v>2093.8500000000004</v>
      </c>
      <c r="H52" s="40" t="s">
        <v>22</v>
      </c>
      <c r="I52" s="5" t="s">
        <v>23</v>
      </c>
      <c r="J52" s="53" t="s">
        <v>22</v>
      </c>
      <c r="K52" s="4" t="s">
        <v>24</v>
      </c>
      <c r="L52" s="7">
        <v>6720</v>
      </c>
      <c r="M52" s="7">
        <v>96</v>
      </c>
      <c r="N52" s="2">
        <v>39</v>
      </c>
    </row>
    <row r="53" spans="2:14" x14ac:dyDescent="0.45">
      <c r="B53" s="4" t="s">
        <v>136</v>
      </c>
      <c r="C53" s="4" t="s">
        <v>19</v>
      </c>
      <c r="D53" s="4" t="s">
        <v>139</v>
      </c>
      <c r="E53" s="4" t="s">
        <v>71</v>
      </c>
      <c r="F53" s="11">
        <v>3547.8</v>
      </c>
      <c r="G53" s="36">
        <v>2660.8500000000004</v>
      </c>
      <c r="H53" s="40" t="s">
        <v>22</v>
      </c>
      <c r="I53" s="5" t="s">
        <v>23</v>
      </c>
      <c r="J53" s="53" t="s">
        <v>22</v>
      </c>
      <c r="K53" s="4" t="s">
        <v>24</v>
      </c>
      <c r="L53" s="7">
        <v>8160</v>
      </c>
      <c r="M53" s="7">
        <v>116</v>
      </c>
      <c r="N53" s="2">
        <v>51</v>
      </c>
    </row>
    <row r="54" spans="2:14" x14ac:dyDescent="0.45">
      <c r="B54" s="4" t="s">
        <v>136</v>
      </c>
      <c r="C54" s="4" t="s">
        <v>19</v>
      </c>
      <c r="D54" s="4" t="s">
        <v>140</v>
      </c>
      <c r="E54" s="4" t="s">
        <v>73</v>
      </c>
      <c r="F54" s="11">
        <v>3693.6000000000004</v>
      </c>
      <c r="G54" s="36">
        <v>2770.2000000000003</v>
      </c>
      <c r="H54" s="40" t="s">
        <v>22</v>
      </c>
      <c r="I54" s="4" t="s">
        <v>37</v>
      </c>
      <c r="J54" s="53" t="s">
        <v>22</v>
      </c>
      <c r="K54" s="4" t="s">
        <v>24</v>
      </c>
      <c r="L54" s="7">
        <v>9600</v>
      </c>
      <c r="M54" s="7">
        <v>137</v>
      </c>
      <c r="N54" s="2">
        <v>63</v>
      </c>
    </row>
    <row r="55" spans="2:14" x14ac:dyDescent="0.45">
      <c r="B55" s="4" t="s">
        <v>141</v>
      </c>
      <c r="C55" s="4" t="s">
        <v>142</v>
      </c>
      <c r="D55" s="4" t="s">
        <v>143</v>
      </c>
      <c r="E55" s="4" t="s">
        <v>66</v>
      </c>
      <c r="F55" s="11">
        <v>2451.6000000000004</v>
      </c>
      <c r="G55" s="36">
        <v>1838.7000000000003</v>
      </c>
      <c r="H55" s="40" t="s">
        <v>22</v>
      </c>
      <c r="I55" s="4" t="s">
        <v>67</v>
      </c>
      <c r="J55" s="53" t="s">
        <v>22</v>
      </c>
      <c r="K55" s="4" t="s">
        <v>144</v>
      </c>
      <c r="L55" s="7">
        <v>5280</v>
      </c>
      <c r="M55" s="7">
        <v>75</v>
      </c>
      <c r="N55" s="2">
        <v>26</v>
      </c>
    </row>
    <row r="56" spans="2:14" x14ac:dyDescent="0.45">
      <c r="B56" s="4" t="s">
        <v>141</v>
      </c>
      <c r="C56" s="4" t="s">
        <v>142</v>
      </c>
      <c r="D56" s="4" t="s">
        <v>145</v>
      </c>
      <c r="E56" s="4" t="s">
        <v>69</v>
      </c>
      <c r="F56" s="11">
        <v>2986.2000000000003</v>
      </c>
      <c r="G56" s="36">
        <v>2239.65</v>
      </c>
      <c r="H56" s="40" t="s">
        <v>22</v>
      </c>
      <c r="I56" s="5" t="s">
        <v>23</v>
      </c>
      <c r="J56" s="53" t="s">
        <v>22</v>
      </c>
      <c r="K56" s="4" t="s">
        <v>144</v>
      </c>
      <c r="L56" s="7">
        <v>6720</v>
      </c>
      <c r="M56" s="7">
        <v>96</v>
      </c>
      <c r="N56" s="2">
        <v>38</v>
      </c>
    </row>
    <row r="57" spans="2:14" x14ac:dyDescent="0.45">
      <c r="B57" s="4" t="s">
        <v>141</v>
      </c>
      <c r="C57" s="4" t="s">
        <v>142</v>
      </c>
      <c r="D57" s="4" t="s">
        <v>146</v>
      </c>
      <c r="E57" s="4" t="s">
        <v>71</v>
      </c>
      <c r="F57" s="11">
        <v>3472.2000000000003</v>
      </c>
      <c r="G57" s="36">
        <v>2604.15</v>
      </c>
      <c r="H57" s="40" t="s">
        <v>22</v>
      </c>
      <c r="I57" s="5" t="s">
        <v>23</v>
      </c>
      <c r="J57" s="53" t="s">
        <v>22</v>
      </c>
      <c r="K57" s="4" t="s">
        <v>144</v>
      </c>
      <c r="L57" s="7">
        <v>8160</v>
      </c>
      <c r="M57" s="7">
        <v>116</v>
      </c>
      <c r="N57" s="2">
        <v>49</v>
      </c>
    </row>
    <row r="58" spans="2:14" x14ac:dyDescent="0.45">
      <c r="B58" s="4" t="s">
        <v>141</v>
      </c>
      <c r="C58" s="4" t="s">
        <v>142</v>
      </c>
      <c r="D58" s="4" t="s">
        <v>147</v>
      </c>
      <c r="E58" s="4" t="s">
        <v>73</v>
      </c>
      <c r="F58" s="11">
        <v>3623.4</v>
      </c>
      <c r="G58" s="36">
        <v>2717.55</v>
      </c>
      <c r="H58" s="40" t="s">
        <v>22</v>
      </c>
      <c r="I58" s="4" t="s">
        <v>37</v>
      </c>
      <c r="J58" s="53" t="s">
        <v>22</v>
      </c>
      <c r="K58" s="4" t="s">
        <v>144</v>
      </c>
      <c r="L58" s="7">
        <v>9600</v>
      </c>
      <c r="M58" s="7">
        <v>137</v>
      </c>
      <c r="N58" s="2">
        <v>60</v>
      </c>
    </row>
    <row r="59" spans="2:14" x14ac:dyDescent="0.45">
      <c r="B59" s="4" t="s">
        <v>148</v>
      </c>
      <c r="C59" s="4" t="s">
        <v>19</v>
      </c>
      <c r="D59" s="4" t="s">
        <v>149</v>
      </c>
      <c r="E59" s="4" t="s">
        <v>150</v>
      </c>
      <c r="F59" s="11">
        <v>1906.2</v>
      </c>
      <c r="G59" s="36">
        <v>1429.65</v>
      </c>
      <c r="H59" s="40" t="s">
        <v>22</v>
      </c>
      <c r="I59" s="4" t="s">
        <v>97</v>
      </c>
      <c r="J59" s="53" t="s">
        <v>22</v>
      </c>
      <c r="K59" s="4" t="s">
        <v>24</v>
      </c>
      <c r="L59" s="25">
        <v>5334</v>
      </c>
      <c r="M59" s="7">
        <v>38</v>
      </c>
      <c r="N59" s="2">
        <v>24</v>
      </c>
    </row>
    <row r="60" spans="2:14" x14ac:dyDescent="0.45">
      <c r="B60" s="4" t="s">
        <v>148</v>
      </c>
      <c r="C60" s="4" t="s">
        <v>19</v>
      </c>
      <c r="D60" s="4" t="s">
        <v>151</v>
      </c>
      <c r="E60" s="4" t="s">
        <v>66</v>
      </c>
      <c r="F60" s="11">
        <v>2046.6000000000001</v>
      </c>
      <c r="G60" s="36">
        <v>1534.95</v>
      </c>
      <c r="H60" s="40" t="s">
        <v>22</v>
      </c>
      <c r="I60" s="4" t="s">
        <v>97</v>
      </c>
      <c r="J60" s="53" t="s">
        <v>22</v>
      </c>
      <c r="K60" s="4" t="s">
        <v>24</v>
      </c>
      <c r="L60" s="25">
        <v>7041</v>
      </c>
      <c r="M60" s="7">
        <v>55</v>
      </c>
      <c r="N60" s="2">
        <v>28</v>
      </c>
    </row>
    <row r="61" spans="2:14" x14ac:dyDescent="0.45">
      <c r="B61" s="4" t="s">
        <v>148</v>
      </c>
      <c r="C61" s="4" t="s">
        <v>19</v>
      </c>
      <c r="D61" s="4" t="s">
        <v>152</v>
      </c>
      <c r="E61" s="4" t="s">
        <v>69</v>
      </c>
      <c r="F61" s="11">
        <v>2241</v>
      </c>
      <c r="G61" s="36">
        <v>1680.75</v>
      </c>
      <c r="H61" s="40" t="s">
        <v>22</v>
      </c>
      <c r="I61" s="5" t="s">
        <v>23</v>
      </c>
      <c r="J61" s="53" t="s">
        <v>22</v>
      </c>
      <c r="K61" s="4" t="s">
        <v>24</v>
      </c>
      <c r="L61" s="25">
        <v>7041</v>
      </c>
      <c r="M61" s="7">
        <v>55</v>
      </c>
      <c r="N61" s="2">
        <v>37</v>
      </c>
    </row>
    <row r="62" spans="2:14" x14ac:dyDescent="0.45">
      <c r="B62" s="4" t="s">
        <v>148</v>
      </c>
      <c r="C62" s="4" t="s">
        <v>19</v>
      </c>
      <c r="D62" s="4" t="s">
        <v>153</v>
      </c>
      <c r="E62" s="4" t="s">
        <v>71</v>
      </c>
      <c r="F62" s="11">
        <v>2581.2000000000003</v>
      </c>
      <c r="G62" s="36">
        <v>1935.9</v>
      </c>
      <c r="H62" s="40" t="s">
        <v>22</v>
      </c>
      <c r="I62" s="4" t="s">
        <v>23</v>
      </c>
      <c r="J62" s="53" t="s">
        <v>22</v>
      </c>
      <c r="K62" s="4" t="s">
        <v>24</v>
      </c>
      <c r="L62" s="25">
        <v>7041</v>
      </c>
      <c r="M62" s="7">
        <v>55</v>
      </c>
      <c r="N62" s="2">
        <v>49</v>
      </c>
    </row>
    <row r="63" spans="2:14" x14ac:dyDescent="0.45">
      <c r="B63" s="4" t="s">
        <v>148</v>
      </c>
      <c r="C63" s="4" t="s">
        <v>19</v>
      </c>
      <c r="D63" s="4" t="s">
        <v>154</v>
      </c>
      <c r="E63" s="4" t="s">
        <v>73</v>
      </c>
      <c r="F63" s="11">
        <v>2662.2000000000003</v>
      </c>
      <c r="G63" s="36">
        <v>1996.65</v>
      </c>
      <c r="H63" s="40" t="s">
        <v>22</v>
      </c>
      <c r="I63" s="4" t="s">
        <v>37</v>
      </c>
      <c r="J63" s="53" t="s">
        <v>22</v>
      </c>
      <c r="K63" s="4" t="s">
        <v>24</v>
      </c>
      <c r="L63" s="25">
        <v>7041</v>
      </c>
      <c r="M63" s="7">
        <v>55</v>
      </c>
      <c r="N63" s="2">
        <v>61</v>
      </c>
    </row>
    <row r="64" spans="2:14" x14ac:dyDescent="0.45">
      <c r="B64" s="4" t="s">
        <v>155</v>
      </c>
      <c r="C64" s="4" t="s">
        <v>75</v>
      </c>
      <c r="D64" s="4" t="s">
        <v>156</v>
      </c>
      <c r="E64" s="4" t="s">
        <v>150</v>
      </c>
      <c r="F64" s="11">
        <v>2241</v>
      </c>
      <c r="G64" s="36">
        <v>1680.75</v>
      </c>
      <c r="H64" s="40" t="s">
        <v>22</v>
      </c>
      <c r="I64" s="4" t="s">
        <v>97</v>
      </c>
      <c r="J64" s="53" t="s">
        <v>22</v>
      </c>
      <c r="K64" s="4" t="s">
        <v>77</v>
      </c>
      <c r="L64" s="25">
        <v>2220</v>
      </c>
      <c r="M64" s="7">
        <v>28</v>
      </c>
      <c r="N64" s="2">
        <v>23</v>
      </c>
    </row>
    <row r="65" spans="1:26" x14ac:dyDescent="0.45">
      <c r="B65" s="4" t="s">
        <v>155</v>
      </c>
      <c r="C65" s="4" t="s">
        <v>75</v>
      </c>
      <c r="D65" s="4" t="s">
        <v>157</v>
      </c>
      <c r="E65" s="4" t="s">
        <v>66</v>
      </c>
      <c r="F65" s="11">
        <v>2370.6000000000004</v>
      </c>
      <c r="G65" s="36">
        <v>1777.9500000000003</v>
      </c>
      <c r="H65" s="40" t="s">
        <v>22</v>
      </c>
      <c r="I65" s="4" t="s">
        <v>97</v>
      </c>
      <c r="J65" s="53" t="s">
        <v>22</v>
      </c>
      <c r="K65" s="4" t="s">
        <v>77</v>
      </c>
      <c r="L65" s="25">
        <v>2930</v>
      </c>
      <c r="M65" s="7">
        <v>43</v>
      </c>
      <c r="N65" s="2">
        <v>28</v>
      </c>
    </row>
    <row r="66" spans="1:26" x14ac:dyDescent="0.45">
      <c r="B66" s="4" t="s">
        <v>155</v>
      </c>
      <c r="C66" s="4" t="s">
        <v>75</v>
      </c>
      <c r="D66" s="4" t="s">
        <v>158</v>
      </c>
      <c r="E66" s="4" t="s">
        <v>69</v>
      </c>
      <c r="F66" s="11">
        <v>2559.6000000000004</v>
      </c>
      <c r="G66" s="36">
        <v>1919.7000000000003</v>
      </c>
      <c r="H66" s="40" t="s">
        <v>22</v>
      </c>
      <c r="I66" s="5" t="s">
        <v>23</v>
      </c>
      <c r="J66" s="53" t="s">
        <v>22</v>
      </c>
      <c r="K66" s="4" t="s">
        <v>77</v>
      </c>
      <c r="L66" s="25">
        <v>2930</v>
      </c>
      <c r="M66" s="7">
        <v>43</v>
      </c>
      <c r="N66" s="2">
        <v>38</v>
      </c>
    </row>
    <row r="67" spans="1:26" x14ac:dyDescent="0.45">
      <c r="B67" s="4" t="s">
        <v>155</v>
      </c>
      <c r="C67" s="4" t="s">
        <v>75</v>
      </c>
      <c r="D67" s="4" t="s">
        <v>159</v>
      </c>
      <c r="E67" s="4" t="s">
        <v>71</v>
      </c>
      <c r="F67" s="11">
        <v>2905.2000000000003</v>
      </c>
      <c r="G67" s="36">
        <v>2178.9</v>
      </c>
      <c r="H67" s="40" t="s">
        <v>22</v>
      </c>
      <c r="I67" s="4" t="s">
        <v>23</v>
      </c>
      <c r="J67" s="53" t="s">
        <v>22</v>
      </c>
      <c r="K67" s="4" t="s">
        <v>77</v>
      </c>
      <c r="L67" s="25">
        <v>2930</v>
      </c>
      <c r="M67" s="7">
        <v>43</v>
      </c>
      <c r="N67" s="2">
        <v>49</v>
      </c>
    </row>
    <row r="68" spans="1:26" x14ac:dyDescent="0.45">
      <c r="B68" s="4" t="s">
        <v>155</v>
      </c>
      <c r="C68" s="4" t="s">
        <v>75</v>
      </c>
      <c r="D68" s="4" t="s">
        <v>160</v>
      </c>
      <c r="E68" s="4" t="s">
        <v>73</v>
      </c>
      <c r="F68" s="11">
        <v>2986.2000000000003</v>
      </c>
      <c r="G68" s="36">
        <v>2239.65</v>
      </c>
      <c r="H68" s="40" t="s">
        <v>22</v>
      </c>
      <c r="I68" s="4" t="s">
        <v>37</v>
      </c>
      <c r="J68" s="53" t="s">
        <v>22</v>
      </c>
      <c r="K68" s="4" t="s">
        <v>77</v>
      </c>
      <c r="L68" s="25">
        <v>2930</v>
      </c>
      <c r="M68" s="7">
        <v>43</v>
      </c>
      <c r="N68" s="2">
        <v>61</v>
      </c>
    </row>
    <row r="69" spans="1:26" x14ac:dyDescent="0.45">
      <c r="B69" s="4" t="s">
        <v>161</v>
      </c>
      <c r="C69" s="4" t="s">
        <v>19</v>
      </c>
      <c r="D69" s="4" t="s">
        <v>162</v>
      </c>
      <c r="E69" s="4" t="s">
        <v>66</v>
      </c>
      <c r="F69" s="11">
        <v>2197.8000000000002</v>
      </c>
      <c r="G69" s="36">
        <v>1648.3500000000001</v>
      </c>
      <c r="H69" s="40" t="s">
        <v>22</v>
      </c>
      <c r="I69" s="4" t="s">
        <v>97</v>
      </c>
      <c r="J69" s="44" t="s">
        <v>22</v>
      </c>
      <c r="K69" s="4" t="s">
        <v>24</v>
      </c>
      <c r="L69" s="29">
        <v>12215</v>
      </c>
      <c r="M69" s="7">
        <v>75</v>
      </c>
      <c r="N69" s="2">
        <v>28</v>
      </c>
    </row>
    <row r="70" spans="1:26" s="64" customFormat="1" x14ac:dyDescent="0.45">
      <c r="A70" s="3"/>
      <c r="B70" s="4" t="s">
        <v>161</v>
      </c>
      <c r="C70" s="4" t="s">
        <v>19</v>
      </c>
      <c r="D70" s="4" t="s">
        <v>163</v>
      </c>
      <c r="E70" s="4" t="s">
        <v>164</v>
      </c>
      <c r="F70" s="11">
        <v>2408.4</v>
      </c>
      <c r="G70" s="36">
        <v>1806.3000000000002</v>
      </c>
      <c r="H70" s="40" t="s">
        <v>22</v>
      </c>
      <c r="I70" s="5" t="s">
        <v>23</v>
      </c>
      <c r="J70" s="44" t="s">
        <v>22</v>
      </c>
      <c r="K70" s="4" t="s">
        <v>24</v>
      </c>
      <c r="L70" s="29">
        <v>12162</v>
      </c>
      <c r="M70" s="7">
        <v>90</v>
      </c>
      <c r="N70" s="2">
        <v>39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45">
      <c r="B71" s="4" t="s">
        <v>161</v>
      </c>
      <c r="C71" s="4" t="s">
        <v>19</v>
      </c>
      <c r="D71" s="4" t="s">
        <v>165</v>
      </c>
      <c r="E71" s="4" t="s">
        <v>69</v>
      </c>
      <c r="F71" s="11">
        <v>2424.6000000000004</v>
      </c>
      <c r="G71" s="36">
        <v>1818.4500000000003</v>
      </c>
      <c r="H71" s="40" t="s">
        <v>22</v>
      </c>
      <c r="I71" s="5" t="s">
        <v>23</v>
      </c>
      <c r="J71" s="53" t="s">
        <v>22</v>
      </c>
      <c r="K71" s="4" t="s">
        <v>24</v>
      </c>
      <c r="L71" s="29">
        <v>12162</v>
      </c>
      <c r="M71" s="7">
        <v>90</v>
      </c>
      <c r="N71" s="2">
        <v>40</v>
      </c>
    </row>
    <row r="72" spans="1:26" x14ac:dyDescent="0.45">
      <c r="B72" s="4" t="s">
        <v>161</v>
      </c>
      <c r="C72" s="4" t="s">
        <v>19</v>
      </c>
      <c r="D72" s="4" t="s">
        <v>166</v>
      </c>
      <c r="E72" s="4" t="s">
        <v>89</v>
      </c>
      <c r="F72" s="11">
        <v>2538</v>
      </c>
      <c r="G72" s="36">
        <v>1903.5</v>
      </c>
      <c r="H72" s="40" t="s">
        <v>22</v>
      </c>
      <c r="I72" s="5" t="s">
        <v>23</v>
      </c>
      <c r="J72" s="53" t="s">
        <v>22</v>
      </c>
      <c r="K72" s="4" t="s">
        <v>24</v>
      </c>
      <c r="L72" s="29">
        <v>13442</v>
      </c>
      <c r="M72" s="7">
        <v>106</v>
      </c>
      <c r="N72" s="2">
        <v>46</v>
      </c>
    </row>
    <row r="73" spans="1:26" x14ac:dyDescent="0.45">
      <c r="B73" s="4" t="s">
        <v>161</v>
      </c>
      <c r="C73" s="4" t="s">
        <v>19</v>
      </c>
      <c r="D73" s="4" t="s">
        <v>167</v>
      </c>
      <c r="E73" s="4" t="s">
        <v>168</v>
      </c>
      <c r="F73" s="11">
        <v>2538</v>
      </c>
      <c r="G73" s="36">
        <v>1903.5</v>
      </c>
      <c r="H73" s="40" t="s">
        <v>22</v>
      </c>
      <c r="I73" s="5" t="s">
        <v>23</v>
      </c>
      <c r="J73" s="53" t="s">
        <v>22</v>
      </c>
      <c r="K73" s="4" t="s">
        <v>24</v>
      </c>
      <c r="L73" s="29">
        <v>13442</v>
      </c>
      <c r="M73" s="7">
        <v>106</v>
      </c>
      <c r="N73" s="2">
        <v>46</v>
      </c>
    </row>
    <row r="74" spans="1:26" s="64" customFormat="1" x14ac:dyDescent="0.45">
      <c r="A74" s="3"/>
      <c r="B74" s="4" t="s">
        <v>161</v>
      </c>
      <c r="C74" s="4" t="s">
        <v>19</v>
      </c>
      <c r="D74" s="4" t="s">
        <v>169</v>
      </c>
      <c r="E74" s="4" t="s">
        <v>170</v>
      </c>
      <c r="F74" s="11">
        <v>2937.6000000000004</v>
      </c>
      <c r="G74" s="61">
        <v>2203.2000000000003</v>
      </c>
      <c r="H74" s="40" t="s">
        <v>22</v>
      </c>
      <c r="I74" s="5" t="s">
        <v>48</v>
      </c>
      <c r="J74" s="44" t="s">
        <v>22</v>
      </c>
      <c r="K74" s="4" t="s">
        <v>24</v>
      </c>
      <c r="L74" s="29">
        <v>14722</v>
      </c>
      <c r="M74" s="7">
        <v>116</v>
      </c>
      <c r="N74" s="2">
        <v>50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s="64" customFormat="1" x14ac:dyDescent="0.45">
      <c r="A75" s="3"/>
      <c r="B75" s="4" t="s">
        <v>161</v>
      </c>
      <c r="C75" s="4" t="s">
        <v>19</v>
      </c>
      <c r="D75" s="4" t="s">
        <v>171</v>
      </c>
      <c r="E75" s="4" t="s">
        <v>71</v>
      </c>
      <c r="F75" s="11">
        <v>3018.6000000000004</v>
      </c>
      <c r="G75" s="61">
        <v>2263.9500000000003</v>
      </c>
      <c r="H75" s="40" t="s">
        <v>22</v>
      </c>
      <c r="I75" s="5" t="s">
        <v>23</v>
      </c>
      <c r="J75" s="44" t="s">
        <v>22</v>
      </c>
      <c r="K75" s="4" t="s">
        <v>24</v>
      </c>
      <c r="L75" s="29">
        <v>14722</v>
      </c>
      <c r="M75" s="7">
        <v>87</v>
      </c>
      <c r="N75" s="2">
        <v>50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s="64" customFormat="1" x14ac:dyDescent="0.45">
      <c r="A76" s="3"/>
      <c r="B76" s="4" t="s">
        <v>161</v>
      </c>
      <c r="C76" s="4" t="s">
        <v>19</v>
      </c>
      <c r="D76" s="4" t="s">
        <v>172</v>
      </c>
      <c r="E76" s="4" t="s">
        <v>173</v>
      </c>
      <c r="F76" s="11">
        <v>3148.2000000000003</v>
      </c>
      <c r="G76" s="61">
        <v>2361.15</v>
      </c>
      <c r="H76" s="40" t="s">
        <v>22</v>
      </c>
      <c r="I76" s="4" t="s">
        <v>37</v>
      </c>
      <c r="J76" s="44" t="s">
        <v>22</v>
      </c>
      <c r="K76" s="4" t="s">
        <v>24</v>
      </c>
      <c r="L76" s="29">
        <v>17282</v>
      </c>
      <c r="M76" s="7">
        <v>137</v>
      </c>
      <c r="N76" s="2">
        <v>66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s="64" customFormat="1" x14ac:dyDescent="0.45">
      <c r="A77" s="3"/>
      <c r="B77" s="4" t="s">
        <v>161</v>
      </c>
      <c r="C77" s="4" t="s">
        <v>19</v>
      </c>
      <c r="D77" s="4" t="s">
        <v>174</v>
      </c>
      <c r="E77" s="4" t="s">
        <v>73</v>
      </c>
      <c r="F77" s="11">
        <v>3148.2000000000003</v>
      </c>
      <c r="G77" s="61">
        <v>2361.15</v>
      </c>
      <c r="H77" s="40" t="s">
        <v>22</v>
      </c>
      <c r="I77" s="4" t="s">
        <v>37</v>
      </c>
      <c r="J77" s="44" t="s">
        <v>22</v>
      </c>
      <c r="K77" s="4" t="s">
        <v>24</v>
      </c>
      <c r="L77" s="29">
        <v>17282</v>
      </c>
      <c r="M77" s="7">
        <v>137</v>
      </c>
      <c r="N77" s="2">
        <v>66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45">
      <c r="B78" s="90" t="s">
        <v>161</v>
      </c>
      <c r="C78" s="4" t="s">
        <v>19</v>
      </c>
      <c r="D78" s="4" t="s">
        <v>175</v>
      </c>
      <c r="E78" s="4" t="s">
        <v>176</v>
      </c>
      <c r="F78" s="11">
        <v>3763.8</v>
      </c>
      <c r="G78" s="36">
        <v>2822.8500000000004</v>
      </c>
      <c r="H78" s="40" t="s">
        <v>22</v>
      </c>
      <c r="I78" s="4" t="s">
        <v>37</v>
      </c>
      <c r="J78" s="53" t="s">
        <v>22</v>
      </c>
      <c r="K78" s="4" t="s">
        <v>24</v>
      </c>
      <c r="L78" s="29">
        <v>19842</v>
      </c>
      <c r="M78" s="7">
        <v>150</v>
      </c>
      <c r="N78" s="2">
        <v>81</v>
      </c>
    </row>
    <row r="79" spans="1:26" x14ac:dyDescent="0.45">
      <c r="B79" s="90" t="s">
        <v>161</v>
      </c>
      <c r="C79" s="4" t="s">
        <v>19</v>
      </c>
      <c r="D79" s="4" t="s">
        <v>177</v>
      </c>
      <c r="E79" s="4" t="s">
        <v>178</v>
      </c>
      <c r="F79" s="11">
        <v>3828.6000000000004</v>
      </c>
      <c r="G79" s="36">
        <v>2871.4500000000003</v>
      </c>
      <c r="H79" s="40" t="s">
        <v>22</v>
      </c>
      <c r="I79" s="4" t="s">
        <v>37</v>
      </c>
      <c r="J79" s="53" t="s">
        <v>22</v>
      </c>
      <c r="K79" s="4" t="s">
        <v>24</v>
      </c>
      <c r="L79" s="25">
        <v>21123</v>
      </c>
      <c r="M79" s="7">
        <v>159</v>
      </c>
      <c r="N79" s="2">
        <v>87</v>
      </c>
    </row>
    <row r="80" spans="1:26" x14ac:dyDescent="0.45">
      <c r="B80" s="90" t="s">
        <v>179</v>
      </c>
      <c r="C80" s="4" t="s">
        <v>75</v>
      </c>
      <c r="D80" s="4" t="s">
        <v>180</v>
      </c>
      <c r="E80" s="4" t="s">
        <v>66</v>
      </c>
      <c r="F80" s="11">
        <v>2241</v>
      </c>
      <c r="G80" s="36">
        <v>1680.75</v>
      </c>
      <c r="H80" s="40" t="s">
        <v>22</v>
      </c>
      <c r="I80" s="4" t="s">
        <v>97</v>
      </c>
      <c r="J80" s="53" t="s">
        <v>22</v>
      </c>
      <c r="K80" s="4" t="s">
        <v>77</v>
      </c>
      <c r="L80" s="29">
        <v>5316</v>
      </c>
      <c r="M80" s="7">
        <v>59</v>
      </c>
      <c r="N80" s="2">
        <v>30</v>
      </c>
    </row>
    <row r="81" spans="2:14" x14ac:dyDescent="0.45">
      <c r="B81" s="90" t="s">
        <v>179</v>
      </c>
      <c r="C81" s="4" t="s">
        <v>75</v>
      </c>
      <c r="D81" s="4" t="s">
        <v>181</v>
      </c>
      <c r="E81" s="4" t="s">
        <v>164</v>
      </c>
      <c r="F81" s="11">
        <v>2619</v>
      </c>
      <c r="G81" s="36">
        <v>1964.25</v>
      </c>
      <c r="H81" s="40" t="s">
        <v>22</v>
      </c>
      <c r="I81" s="5" t="s">
        <v>23</v>
      </c>
      <c r="J81" s="53" t="s">
        <v>22</v>
      </c>
      <c r="K81" s="4" t="s">
        <v>77</v>
      </c>
      <c r="L81" s="29">
        <v>5062</v>
      </c>
      <c r="M81" s="7">
        <v>75</v>
      </c>
      <c r="N81" s="2">
        <v>38</v>
      </c>
    </row>
    <row r="82" spans="2:14" x14ac:dyDescent="0.45">
      <c r="B82" s="4" t="s">
        <v>179</v>
      </c>
      <c r="C82" s="4" t="s">
        <v>75</v>
      </c>
      <c r="D82" s="4" t="s">
        <v>182</v>
      </c>
      <c r="E82" s="4" t="s">
        <v>69</v>
      </c>
      <c r="F82" s="11">
        <v>2629.8</v>
      </c>
      <c r="G82" s="36">
        <v>1972.3500000000001</v>
      </c>
      <c r="H82" s="40" t="s">
        <v>22</v>
      </c>
      <c r="I82" s="5" t="s">
        <v>23</v>
      </c>
      <c r="J82" s="53" t="s">
        <v>22</v>
      </c>
      <c r="K82" s="4" t="s">
        <v>77</v>
      </c>
      <c r="L82" s="29">
        <v>5062</v>
      </c>
      <c r="M82" s="7">
        <v>74</v>
      </c>
      <c r="N82" s="2">
        <v>40</v>
      </c>
    </row>
    <row r="83" spans="2:14" x14ac:dyDescent="0.45">
      <c r="B83" s="4" t="s">
        <v>179</v>
      </c>
      <c r="C83" s="4" t="s">
        <v>75</v>
      </c>
      <c r="D83" s="4" t="s">
        <v>183</v>
      </c>
      <c r="E83" s="4" t="s">
        <v>89</v>
      </c>
      <c r="F83" s="11">
        <v>2737.8</v>
      </c>
      <c r="G83" s="36">
        <v>2053.3500000000004</v>
      </c>
      <c r="H83" s="40" t="s">
        <v>22</v>
      </c>
      <c r="I83" s="5" t="s">
        <v>23</v>
      </c>
      <c r="J83" s="53" t="s">
        <v>22</v>
      </c>
      <c r="K83" s="4" t="s">
        <v>77</v>
      </c>
      <c r="L83" s="29">
        <v>5594</v>
      </c>
      <c r="M83" s="7">
        <v>79</v>
      </c>
      <c r="N83" s="2">
        <v>46</v>
      </c>
    </row>
    <row r="84" spans="2:14" x14ac:dyDescent="0.45">
      <c r="B84" s="4" t="s">
        <v>179</v>
      </c>
      <c r="C84" s="4" t="s">
        <v>75</v>
      </c>
      <c r="D84" s="4" t="s">
        <v>184</v>
      </c>
      <c r="E84" s="4" t="s">
        <v>168</v>
      </c>
      <c r="F84" s="11">
        <v>2737.8</v>
      </c>
      <c r="G84" s="36">
        <v>2053.3500000000004</v>
      </c>
      <c r="H84" s="40" t="s">
        <v>22</v>
      </c>
      <c r="I84" s="5" t="s">
        <v>23</v>
      </c>
      <c r="J84" s="53" t="s">
        <v>22</v>
      </c>
      <c r="K84" s="4" t="s">
        <v>77</v>
      </c>
      <c r="L84" s="29">
        <v>5594</v>
      </c>
      <c r="M84" s="7">
        <v>79</v>
      </c>
      <c r="N84" s="2">
        <v>46</v>
      </c>
    </row>
    <row r="85" spans="2:14" x14ac:dyDescent="0.45">
      <c r="B85" s="4" t="s">
        <v>179</v>
      </c>
      <c r="C85" s="4" t="s">
        <v>75</v>
      </c>
      <c r="D85" s="4" t="s">
        <v>185</v>
      </c>
      <c r="E85" s="4" t="s">
        <v>170</v>
      </c>
      <c r="F85" s="11">
        <v>2894.4</v>
      </c>
      <c r="G85" s="36">
        <v>2170.8000000000002</v>
      </c>
      <c r="H85" s="40" t="s">
        <v>22</v>
      </c>
      <c r="I85" s="5" t="s">
        <v>186</v>
      </c>
      <c r="J85" s="53" t="s">
        <v>22</v>
      </c>
      <c r="K85" s="4" t="s">
        <v>77</v>
      </c>
      <c r="L85" s="29">
        <v>6127</v>
      </c>
      <c r="M85" s="7">
        <v>90</v>
      </c>
      <c r="N85" s="2">
        <v>50</v>
      </c>
    </row>
    <row r="86" spans="2:14" x14ac:dyDescent="0.45">
      <c r="B86" s="4" t="s">
        <v>179</v>
      </c>
      <c r="C86" s="4" t="s">
        <v>75</v>
      </c>
      <c r="D86" s="4" t="s">
        <v>187</v>
      </c>
      <c r="E86" s="4" t="s">
        <v>71</v>
      </c>
      <c r="F86" s="11">
        <v>2975.4</v>
      </c>
      <c r="G86" s="36">
        <v>2231.5500000000002</v>
      </c>
      <c r="H86" s="40" t="s">
        <v>22</v>
      </c>
      <c r="I86" s="5" t="s">
        <v>23</v>
      </c>
      <c r="J86" s="53" t="s">
        <v>22</v>
      </c>
      <c r="K86" s="4" t="s">
        <v>77</v>
      </c>
      <c r="L86" s="29">
        <v>6127</v>
      </c>
      <c r="M86" s="7">
        <v>90</v>
      </c>
      <c r="N86" s="2">
        <v>50</v>
      </c>
    </row>
    <row r="87" spans="2:14" x14ac:dyDescent="0.45">
      <c r="B87" s="4" t="s">
        <v>179</v>
      </c>
      <c r="C87" s="4" t="s">
        <v>75</v>
      </c>
      <c r="D87" s="4" t="s">
        <v>188</v>
      </c>
      <c r="E87" s="4" t="s">
        <v>173</v>
      </c>
      <c r="F87" s="11">
        <v>3223.8</v>
      </c>
      <c r="G87" s="36">
        <v>2417.8500000000004</v>
      </c>
      <c r="H87" s="40" t="s">
        <v>22</v>
      </c>
      <c r="I87" s="4" t="s">
        <v>37</v>
      </c>
      <c r="J87" s="53" t="s">
        <v>22</v>
      </c>
      <c r="K87" s="4" t="s">
        <v>77</v>
      </c>
      <c r="L87" s="29">
        <v>7193</v>
      </c>
      <c r="M87" s="7">
        <v>106</v>
      </c>
      <c r="N87" s="2">
        <v>65</v>
      </c>
    </row>
    <row r="88" spans="2:14" x14ac:dyDescent="0.45">
      <c r="B88" s="4" t="s">
        <v>179</v>
      </c>
      <c r="C88" s="4" t="s">
        <v>75</v>
      </c>
      <c r="D88" s="4" t="s">
        <v>189</v>
      </c>
      <c r="E88" s="4" t="s">
        <v>73</v>
      </c>
      <c r="F88" s="11">
        <v>3223.8</v>
      </c>
      <c r="G88" s="36">
        <v>2417.8500000000004</v>
      </c>
      <c r="H88" s="40" t="s">
        <v>22</v>
      </c>
      <c r="I88" s="4" t="s">
        <v>37</v>
      </c>
      <c r="J88" s="53" t="s">
        <v>22</v>
      </c>
      <c r="K88" s="4" t="s">
        <v>77</v>
      </c>
      <c r="L88" s="29">
        <v>7193</v>
      </c>
      <c r="M88" s="7">
        <v>106</v>
      </c>
      <c r="N88" s="2">
        <v>65</v>
      </c>
    </row>
    <row r="89" spans="2:14" x14ac:dyDescent="0.45">
      <c r="B89" s="4" t="s">
        <v>179</v>
      </c>
      <c r="C89" s="4" t="s">
        <v>75</v>
      </c>
      <c r="D89" s="4" t="s">
        <v>190</v>
      </c>
      <c r="E89" s="4" t="s">
        <v>176</v>
      </c>
      <c r="F89" s="11">
        <v>3450.6000000000004</v>
      </c>
      <c r="G89" s="36">
        <v>2587.9500000000003</v>
      </c>
      <c r="H89" s="40" t="s">
        <v>22</v>
      </c>
      <c r="I89" s="4" t="s">
        <v>37</v>
      </c>
      <c r="J89" s="53" t="s">
        <v>22</v>
      </c>
      <c r="K89" s="4" t="s">
        <v>77</v>
      </c>
      <c r="L89" s="29">
        <v>8258</v>
      </c>
      <c r="M89" s="7">
        <v>123</v>
      </c>
      <c r="N89" s="2">
        <v>78</v>
      </c>
    </row>
    <row r="90" spans="2:14" x14ac:dyDescent="0.45">
      <c r="B90" s="4" t="s">
        <v>179</v>
      </c>
      <c r="C90" s="4" t="s">
        <v>75</v>
      </c>
      <c r="D90" s="4" t="s">
        <v>191</v>
      </c>
      <c r="E90" s="4" t="s">
        <v>178</v>
      </c>
      <c r="F90" s="11">
        <v>4341.6000000000004</v>
      </c>
      <c r="G90" s="36">
        <v>3256.2000000000003</v>
      </c>
      <c r="H90" s="40" t="s">
        <v>22</v>
      </c>
      <c r="I90" s="4" t="s">
        <v>37</v>
      </c>
      <c r="J90" s="53" t="s">
        <v>22</v>
      </c>
      <c r="K90" s="4" t="s">
        <v>77</v>
      </c>
      <c r="L90" s="26">
        <v>8791</v>
      </c>
      <c r="M90" s="7">
        <v>131</v>
      </c>
      <c r="N90" s="2">
        <v>82</v>
      </c>
    </row>
    <row r="91" spans="2:14" x14ac:dyDescent="0.45">
      <c r="B91" s="4" t="s">
        <v>53</v>
      </c>
      <c r="C91" s="4" t="s">
        <v>19</v>
      </c>
      <c r="D91" s="6" t="s">
        <v>192</v>
      </c>
      <c r="E91" s="4" t="s">
        <v>193</v>
      </c>
      <c r="F91" s="11">
        <v>2143.8000000000002</v>
      </c>
      <c r="G91" s="36">
        <v>1607.8500000000001</v>
      </c>
      <c r="H91" s="40" t="s">
        <v>22</v>
      </c>
      <c r="I91" s="4" t="s">
        <v>97</v>
      </c>
      <c r="J91" s="53" t="s">
        <v>22</v>
      </c>
      <c r="K91" s="4" t="s">
        <v>24</v>
      </c>
      <c r="L91" s="95">
        <v>7894</v>
      </c>
      <c r="M91" s="24">
        <f>L91/140</f>
        <v>56.385714285714286</v>
      </c>
      <c r="N91" s="25">
        <v>36</v>
      </c>
    </row>
    <row r="92" spans="2:14" x14ac:dyDescent="0.45">
      <c r="B92" s="4" t="s">
        <v>53</v>
      </c>
      <c r="C92" s="4" t="s">
        <v>19</v>
      </c>
      <c r="D92" s="6" t="s">
        <v>194</v>
      </c>
      <c r="E92" s="4" t="s">
        <v>195</v>
      </c>
      <c r="F92" s="11">
        <v>2327.4</v>
      </c>
      <c r="G92" s="36">
        <v>1745.5500000000002</v>
      </c>
      <c r="H92" s="40" t="s">
        <v>22</v>
      </c>
      <c r="I92" s="59" t="s">
        <v>23</v>
      </c>
      <c r="J92" s="53" t="s">
        <v>22</v>
      </c>
      <c r="K92" s="4" t="s">
        <v>24</v>
      </c>
      <c r="L92" s="95">
        <v>9815</v>
      </c>
      <c r="M92" s="24">
        <f>L92/140</f>
        <v>70.107142857142861</v>
      </c>
      <c r="N92" s="25">
        <v>40</v>
      </c>
    </row>
    <row r="93" spans="2:14" x14ac:dyDescent="0.45">
      <c r="B93" s="4" t="s">
        <v>53</v>
      </c>
      <c r="C93" s="4" t="s">
        <v>19</v>
      </c>
      <c r="D93" s="6" t="s">
        <v>196</v>
      </c>
      <c r="E93" s="4" t="s">
        <v>197</v>
      </c>
      <c r="F93" s="11">
        <v>2797.2000000000003</v>
      </c>
      <c r="G93" s="36">
        <v>2097.9</v>
      </c>
      <c r="H93" s="40" t="s">
        <v>22</v>
      </c>
      <c r="I93" s="1" t="s">
        <v>37</v>
      </c>
      <c r="J93" s="53" t="s">
        <v>56</v>
      </c>
      <c r="K93" s="4" t="s">
        <v>24</v>
      </c>
      <c r="L93" s="95">
        <v>13655</v>
      </c>
      <c r="M93" s="24">
        <f>L93/140</f>
        <v>97.535714285714292</v>
      </c>
      <c r="N93" s="25">
        <v>46</v>
      </c>
    </row>
    <row r="94" spans="2:14" x14ac:dyDescent="0.45">
      <c r="B94" s="1" t="s">
        <v>53</v>
      </c>
      <c r="C94" s="1" t="s">
        <v>19</v>
      </c>
      <c r="D94" s="3" t="s">
        <v>198</v>
      </c>
      <c r="E94" s="1" t="s">
        <v>199</v>
      </c>
      <c r="F94" s="61">
        <v>3224</v>
      </c>
      <c r="G94" s="36">
        <v>2417.8500000000004</v>
      </c>
      <c r="H94" s="44" t="s">
        <v>22</v>
      </c>
      <c r="I94" s="1" t="s">
        <v>37</v>
      </c>
      <c r="J94" s="53" t="s">
        <v>56</v>
      </c>
      <c r="K94" s="1" t="s">
        <v>24</v>
      </c>
      <c r="L94" s="2">
        <v>17709</v>
      </c>
      <c r="M94" s="84">
        <f>L94/140</f>
        <v>126.49285714285715</v>
      </c>
      <c r="N94" s="85">
        <v>50</v>
      </c>
    </row>
    <row r="95" spans="2:14" x14ac:dyDescent="0.45">
      <c r="B95" s="4" t="s">
        <v>200</v>
      </c>
      <c r="C95" s="4" t="s">
        <v>19</v>
      </c>
      <c r="D95" s="9" t="s">
        <v>201</v>
      </c>
      <c r="E95" s="4" t="s">
        <v>66</v>
      </c>
      <c r="F95" s="11">
        <v>1884.6000000000001</v>
      </c>
      <c r="G95" s="36">
        <v>1413.45</v>
      </c>
      <c r="H95" s="40" t="s">
        <v>22</v>
      </c>
      <c r="I95" s="4" t="s">
        <v>97</v>
      </c>
      <c r="J95" s="53" t="s">
        <v>22</v>
      </c>
      <c r="K95" s="4" t="s">
        <v>24</v>
      </c>
      <c r="L95" s="8">
        <v>5372</v>
      </c>
      <c r="M95" s="7">
        <v>40</v>
      </c>
      <c r="N95" s="2">
        <v>25</v>
      </c>
    </row>
    <row r="96" spans="2:14" x14ac:dyDescent="0.45">
      <c r="B96" s="4" t="s">
        <v>200</v>
      </c>
      <c r="C96" s="4" t="s">
        <v>19</v>
      </c>
      <c r="D96" s="9" t="s">
        <v>202</v>
      </c>
      <c r="E96" s="4" t="s">
        <v>69</v>
      </c>
      <c r="F96" s="11">
        <v>1992.6000000000001</v>
      </c>
      <c r="G96" s="36">
        <v>1494.45</v>
      </c>
      <c r="H96" s="40" t="s">
        <v>22</v>
      </c>
      <c r="I96" s="5" t="s">
        <v>23</v>
      </c>
      <c r="J96" s="53" t="s">
        <v>22</v>
      </c>
      <c r="K96" s="4" t="s">
        <v>24</v>
      </c>
      <c r="L96" s="8">
        <v>5372</v>
      </c>
      <c r="M96" s="7">
        <v>40</v>
      </c>
      <c r="N96" s="2">
        <v>37</v>
      </c>
    </row>
    <row r="97" spans="1:26" x14ac:dyDescent="0.45">
      <c r="B97" s="4" t="s">
        <v>200</v>
      </c>
      <c r="C97" s="4" t="s">
        <v>19</v>
      </c>
      <c r="D97" s="9" t="s">
        <v>203</v>
      </c>
      <c r="E97" s="4" t="s">
        <v>71</v>
      </c>
      <c r="F97" s="11">
        <v>2224.8000000000002</v>
      </c>
      <c r="G97" s="36">
        <v>1668.6000000000001</v>
      </c>
      <c r="H97" s="40" t="s">
        <v>22</v>
      </c>
      <c r="I97" s="5" t="s">
        <v>23</v>
      </c>
      <c r="J97" s="53" t="s">
        <v>22</v>
      </c>
      <c r="K97" s="4" t="s">
        <v>24</v>
      </c>
      <c r="L97" s="8">
        <v>5372</v>
      </c>
      <c r="M97" s="7">
        <v>40</v>
      </c>
      <c r="N97" s="2">
        <v>48</v>
      </c>
    </row>
    <row r="98" spans="1:26" s="64" customFormat="1" x14ac:dyDescent="0.45">
      <c r="A98" s="3"/>
      <c r="B98" s="64" t="s">
        <v>204</v>
      </c>
      <c r="C98" s="64" t="s">
        <v>19</v>
      </c>
      <c r="D98" s="64" t="s">
        <v>205</v>
      </c>
      <c r="E98" s="64" t="s">
        <v>110</v>
      </c>
      <c r="F98" s="65">
        <v>2455</v>
      </c>
      <c r="G98" s="72">
        <f>0.75*F98</f>
        <v>1841.25</v>
      </c>
      <c r="H98" s="67" t="s">
        <v>22</v>
      </c>
      <c r="I98" s="64" t="s">
        <v>23</v>
      </c>
      <c r="J98" s="74" t="s">
        <v>22</v>
      </c>
      <c r="K98" s="64" t="s">
        <v>24</v>
      </c>
      <c r="L98" s="64">
        <v>7933</v>
      </c>
      <c r="M98" s="64">
        <v>63</v>
      </c>
      <c r="N98" s="64">
        <v>28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s="64" customFormat="1" x14ac:dyDescent="0.45">
      <c r="A99" s="3"/>
      <c r="B99" s="64" t="s">
        <v>204</v>
      </c>
      <c r="C99" s="64" t="s">
        <v>19</v>
      </c>
      <c r="D99" s="64" t="s">
        <v>206</v>
      </c>
      <c r="E99" s="64" t="s">
        <v>207</v>
      </c>
      <c r="F99" s="65">
        <v>2665</v>
      </c>
      <c r="G99" s="66">
        <f>0.75*F99</f>
        <v>1998.75</v>
      </c>
      <c r="H99" s="67" t="s">
        <v>22</v>
      </c>
      <c r="I99" s="64" t="s">
        <v>48</v>
      </c>
      <c r="J99" s="68" t="s">
        <v>22</v>
      </c>
      <c r="K99" s="64" t="s">
        <v>24</v>
      </c>
      <c r="L99" s="64">
        <v>9955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s="64" customFormat="1" x14ac:dyDescent="0.45">
      <c r="A100" s="3"/>
      <c r="B100" s="64" t="s">
        <v>204</v>
      </c>
      <c r="C100" s="64" t="s">
        <v>19</v>
      </c>
      <c r="D100" s="64" t="s">
        <v>208</v>
      </c>
      <c r="E100" s="64" t="s">
        <v>209</v>
      </c>
      <c r="F100" s="65">
        <v>2616</v>
      </c>
      <c r="G100" s="72">
        <f>0.75*F100</f>
        <v>1962</v>
      </c>
      <c r="H100" s="67" t="s">
        <v>22</v>
      </c>
      <c r="I100" s="64" t="s">
        <v>23</v>
      </c>
      <c r="J100" s="74" t="s">
        <v>22</v>
      </c>
      <c r="K100" s="64" t="s">
        <v>24</v>
      </c>
      <c r="L100" s="64">
        <v>9022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45">
      <c r="B101" s="10" t="s">
        <v>210</v>
      </c>
      <c r="C101" s="4" t="s">
        <v>211</v>
      </c>
      <c r="D101" s="10" t="s">
        <v>212</v>
      </c>
      <c r="E101" s="4" t="s">
        <v>213</v>
      </c>
      <c r="F101" s="11">
        <v>2376</v>
      </c>
      <c r="G101" s="36">
        <v>1782</v>
      </c>
      <c r="H101" s="40" t="s">
        <v>22</v>
      </c>
      <c r="I101" s="4" t="s">
        <v>97</v>
      </c>
      <c r="J101" s="53" t="s">
        <v>22</v>
      </c>
      <c r="K101" s="4" t="s">
        <v>24</v>
      </c>
      <c r="L101" s="25">
        <v>2186</v>
      </c>
      <c r="M101" s="2">
        <v>32</v>
      </c>
      <c r="N101" s="2">
        <v>24</v>
      </c>
    </row>
    <row r="102" spans="1:26" s="64" customFormat="1" x14ac:dyDescent="0.45">
      <c r="A102" s="3"/>
      <c r="B102" s="10" t="s">
        <v>210</v>
      </c>
      <c r="C102" s="4" t="s">
        <v>211</v>
      </c>
      <c r="D102" s="10" t="s">
        <v>214</v>
      </c>
      <c r="E102" s="4" t="s">
        <v>215</v>
      </c>
      <c r="F102" s="11">
        <v>2511</v>
      </c>
      <c r="G102" s="61">
        <v>1883.25</v>
      </c>
      <c r="H102" s="40" t="s">
        <v>22</v>
      </c>
      <c r="I102" s="4" t="s">
        <v>34</v>
      </c>
      <c r="J102" s="44" t="s">
        <v>22</v>
      </c>
      <c r="K102" s="4" t="s">
        <v>24</v>
      </c>
      <c r="L102" s="25">
        <v>2654</v>
      </c>
      <c r="M102" s="7">
        <v>38</v>
      </c>
      <c r="N102" s="2">
        <v>34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s="64" customFormat="1" x14ac:dyDescent="0.45">
      <c r="A103" s="3"/>
      <c r="B103" s="10" t="s">
        <v>210</v>
      </c>
      <c r="C103" s="4" t="s">
        <v>211</v>
      </c>
      <c r="D103" s="10" t="s">
        <v>216</v>
      </c>
      <c r="E103" s="4" t="s">
        <v>217</v>
      </c>
      <c r="F103" s="11">
        <v>2716.2000000000003</v>
      </c>
      <c r="G103" s="61">
        <v>2037.15</v>
      </c>
      <c r="H103" s="40" t="s">
        <v>22</v>
      </c>
      <c r="I103" s="5" t="s">
        <v>23</v>
      </c>
      <c r="J103" s="44" t="s">
        <v>22</v>
      </c>
      <c r="K103" s="4" t="s">
        <v>24</v>
      </c>
      <c r="L103" s="25">
        <v>3123</v>
      </c>
      <c r="M103" s="7">
        <v>47</v>
      </c>
      <c r="N103" s="2">
        <v>46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45">
      <c r="B104" s="10" t="s">
        <v>210</v>
      </c>
      <c r="C104" s="4" t="s">
        <v>211</v>
      </c>
      <c r="D104" s="10" t="s">
        <v>218</v>
      </c>
      <c r="E104" s="4" t="s">
        <v>219</v>
      </c>
      <c r="F104" s="11">
        <v>2921.4</v>
      </c>
      <c r="G104" s="36">
        <v>2191.0500000000002</v>
      </c>
      <c r="H104" s="40" t="s">
        <v>22</v>
      </c>
      <c r="I104" s="4" t="s">
        <v>37</v>
      </c>
      <c r="J104" s="53" t="s">
        <v>22</v>
      </c>
      <c r="K104" s="4" t="s">
        <v>24</v>
      </c>
      <c r="L104" s="25">
        <v>3592</v>
      </c>
      <c r="M104" s="7">
        <v>54</v>
      </c>
      <c r="N104" s="2">
        <v>55</v>
      </c>
    </row>
    <row r="105" spans="1:26" x14ac:dyDescent="0.45">
      <c r="B105" s="4" t="s">
        <v>220</v>
      </c>
      <c r="C105" s="4" t="s">
        <v>94</v>
      </c>
      <c r="D105" s="10" t="s">
        <v>221</v>
      </c>
      <c r="E105" s="4" t="s">
        <v>213</v>
      </c>
      <c r="F105" s="11">
        <v>2376</v>
      </c>
      <c r="G105" s="36">
        <v>1782</v>
      </c>
      <c r="H105" s="40" t="s">
        <v>22</v>
      </c>
      <c r="I105" s="4" t="s">
        <v>97</v>
      </c>
      <c r="J105" s="53" t="s">
        <v>22</v>
      </c>
      <c r="K105" s="4" t="s">
        <v>24</v>
      </c>
      <c r="L105" s="25">
        <v>2186</v>
      </c>
      <c r="M105" s="7">
        <v>32</v>
      </c>
      <c r="N105" s="2">
        <v>24</v>
      </c>
    </row>
    <row r="106" spans="1:26" x14ac:dyDescent="0.45">
      <c r="B106" s="4" t="s">
        <v>220</v>
      </c>
      <c r="C106" s="4" t="s">
        <v>94</v>
      </c>
      <c r="D106" s="10" t="s">
        <v>222</v>
      </c>
      <c r="E106" s="4" t="s">
        <v>215</v>
      </c>
      <c r="F106" s="11">
        <v>2511</v>
      </c>
      <c r="G106" s="36">
        <v>1883.25</v>
      </c>
      <c r="H106" s="40" t="s">
        <v>22</v>
      </c>
      <c r="I106" s="4" t="s">
        <v>34</v>
      </c>
      <c r="J106" s="53" t="s">
        <v>22</v>
      </c>
      <c r="K106" s="4" t="s">
        <v>24</v>
      </c>
      <c r="L106" s="25">
        <v>2654</v>
      </c>
      <c r="M106" s="7">
        <v>38</v>
      </c>
      <c r="N106" s="2">
        <v>34</v>
      </c>
    </row>
    <row r="107" spans="1:26" x14ac:dyDescent="0.45">
      <c r="B107" s="4" t="s">
        <v>220</v>
      </c>
      <c r="C107" s="4" t="s">
        <v>94</v>
      </c>
      <c r="D107" s="10" t="s">
        <v>223</v>
      </c>
      <c r="E107" s="4" t="s">
        <v>217</v>
      </c>
      <c r="F107" s="11">
        <v>2716.2000000000003</v>
      </c>
      <c r="G107" s="36">
        <v>2037.15</v>
      </c>
      <c r="H107" s="40" t="s">
        <v>22</v>
      </c>
      <c r="I107" s="5" t="s">
        <v>23</v>
      </c>
      <c r="J107" s="53" t="s">
        <v>22</v>
      </c>
      <c r="K107" s="4" t="s">
        <v>24</v>
      </c>
      <c r="L107" s="25">
        <v>3123</v>
      </c>
      <c r="M107" s="7">
        <v>47</v>
      </c>
      <c r="N107" s="2">
        <v>46</v>
      </c>
    </row>
    <row r="108" spans="1:26" x14ac:dyDescent="0.45">
      <c r="B108" s="4" t="s">
        <v>220</v>
      </c>
      <c r="C108" s="4" t="s">
        <v>94</v>
      </c>
      <c r="D108" s="10" t="s">
        <v>224</v>
      </c>
      <c r="E108" s="4" t="s">
        <v>219</v>
      </c>
      <c r="F108" s="11">
        <v>2921.4</v>
      </c>
      <c r="G108" s="36">
        <v>2191.0500000000002</v>
      </c>
      <c r="H108" s="40" t="s">
        <v>22</v>
      </c>
      <c r="I108" s="4" t="s">
        <v>37</v>
      </c>
      <c r="J108" s="53" t="s">
        <v>22</v>
      </c>
      <c r="K108" s="4" t="s">
        <v>24</v>
      </c>
      <c r="L108" s="25">
        <v>3592</v>
      </c>
      <c r="M108" s="7">
        <v>54</v>
      </c>
      <c r="N108" s="2">
        <v>55</v>
      </c>
    </row>
    <row r="109" spans="1:26" x14ac:dyDescent="0.45">
      <c r="B109" s="4" t="s">
        <v>225</v>
      </c>
      <c r="C109" s="4" t="s">
        <v>104</v>
      </c>
      <c r="D109" s="10" t="s">
        <v>226</v>
      </c>
      <c r="E109" s="4" t="s">
        <v>213</v>
      </c>
      <c r="F109" s="11">
        <v>2478.6000000000004</v>
      </c>
      <c r="G109" s="36">
        <v>1858.9500000000003</v>
      </c>
      <c r="H109" s="40" t="s">
        <v>22</v>
      </c>
      <c r="I109" s="4" t="s">
        <v>97</v>
      </c>
      <c r="J109" s="53" t="s">
        <v>22</v>
      </c>
      <c r="K109" s="4" t="s">
        <v>24</v>
      </c>
      <c r="L109" s="25">
        <v>2186</v>
      </c>
      <c r="M109" s="7">
        <v>32</v>
      </c>
      <c r="N109" s="2">
        <v>24</v>
      </c>
    </row>
    <row r="110" spans="1:26" x14ac:dyDescent="0.45">
      <c r="B110" s="4" t="s">
        <v>225</v>
      </c>
      <c r="C110" s="4" t="s">
        <v>104</v>
      </c>
      <c r="D110" s="10" t="s">
        <v>227</v>
      </c>
      <c r="E110" s="4" t="s">
        <v>215</v>
      </c>
      <c r="F110" s="11">
        <v>2619</v>
      </c>
      <c r="G110" s="36">
        <v>1964.25</v>
      </c>
      <c r="H110" s="40" t="s">
        <v>22</v>
      </c>
      <c r="I110" s="4" t="s">
        <v>34</v>
      </c>
      <c r="J110" s="53" t="s">
        <v>22</v>
      </c>
      <c r="K110" s="4" t="s">
        <v>24</v>
      </c>
      <c r="L110" s="25">
        <v>2654</v>
      </c>
      <c r="M110" s="7">
        <v>38</v>
      </c>
      <c r="N110" s="2">
        <v>34</v>
      </c>
    </row>
    <row r="111" spans="1:26" x14ac:dyDescent="0.45">
      <c r="B111" s="4" t="s">
        <v>225</v>
      </c>
      <c r="C111" s="4" t="s">
        <v>104</v>
      </c>
      <c r="D111" s="10" t="s">
        <v>228</v>
      </c>
      <c r="E111" s="4" t="s">
        <v>217</v>
      </c>
      <c r="F111" s="11">
        <v>2824.2000000000003</v>
      </c>
      <c r="G111" s="36">
        <v>2118.15</v>
      </c>
      <c r="H111" s="40" t="s">
        <v>22</v>
      </c>
      <c r="I111" s="5" t="s">
        <v>23</v>
      </c>
      <c r="J111" s="53" t="s">
        <v>22</v>
      </c>
      <c r="K111" s="4" t="s">
        <v>24</v>
      </c>
      <c r="L111" s="25">
        <v>3123</v>
      </c>
      <c r="M111" s="7">
        <v>47</v>
      </c>
      <c r="N111" s="2">
        <v>46</v>
      </c>
    </row>
    <row r="112" spans="1:26" x14ac:dyDescent="0.45">
      <c r="B112" s="4" t="s">
        <v>225</v>
      </c>
      <c r="C112" s="4" t="s">
        <v>104</v>
      </c>
      <c r="D112" s="10" t="s">
        <v>229</v>
      </c>
      <c r="E112" s="4" t="s">
        <v>219</v>
      </c>
      <c r="F112" s="11">
        <v>3040.2000000000003</v>
      </c>
      <c r="G112" s="36">
        <v>2280.15</v>
      </c>
      <c r="H112" s="40" t="s">
        <v>22</v>
      </c>
      <c r="I112" s="4" t="s">
        <v>37</v>
      </c>
      <c r="J112" s="53" t="s">
        <v>22</v>
      </c>
      <c r="K112" s="4" t="s">
        <v>24</v>
      </c>
      <c r="L112" s="25">
        <v>3592</v>
      </c>
      <c r="M112" s="7">
        <v>54</v>
      </c>
      <c r="N112" s="2">
        <v>55</v>
      </c>
    </row>
    <row r="113" spans="1:26" x14ac:dyDescent="0.45">
      <c r="B113" s="4" t="s">
        <v>230</v>
      </c>
      <c r="C113" s="4" t="s">
        <v>19</v>
      </c>
      <c r="D113" s="4" t="s">
        <v>231</v>
      </c>
      <c r="E113" s="4" t="s">
        <v>66</v>
      </c>
      <c r="F113" s="11">
        <v>2651.4</v>
      </c>
      <c r="G113" s="36">
        <v>1988.5500000000002</v>
      </c>
      <c r="H113" s="40" t="s">
        <v>22</v>
      </c>
      <c r="I113" s="4" t="s">
        <v>97</v>
      </c>
      <c r="J113" s="53" t="s">
        <v>22</v>
      </c>
      <c r="K113" s="4" t="s">
        <v>24</v>
      </c>
      <c r="L113" s="25">
        <v>8321</v>
      </c>
      <c r="M113" s="7">
        <v>48</v>
      </c>
      <c r="N113" s="2">
        <v>33</v>
      </c>
    </row>
    <row r="114" spans="1:26" x14ac:dyDescent="0.45">
      <c r="B114" s="4" t="s">
        <v>230</v>
      </c>
      <c r="C114" s="4" t="s">
        <v>19</v>
      </c>
      <c r="D114" s="4" t="s">
        <v>232</v>
      </c>
      <c r="E114" s="4" t="s">
        <v>87</v>
      </c>
      <c r="F114" s="11">
        <v>2840.4</v>
      </c>
      <c r="G114" s="36">
        <v>2130.3000000000002</v>
      </c>
      <c r="H114" s="40" t="s">
        <v>22</v>
      </c>
      <c r="I114" s="5" t="s">
        <v>23</v>
      </c>
      <c r="J114" s="53" t="s">
        <v>22</v>
      </c>
      <c r="K114" s="4" t="s">
        <v>24</v>
      </c>
      <c r="L114" s="25">
        <v>3463</v>
      </c>
      <c r="M114" s="7">
        <v>57</v>
      </c>
      <c r="N114" s="2">
        <v>38</v>
      </c>
    </row>
    <row r="115" spans="1:26" x14ac:dyDescent="0.45">
      <c r="B115" s="4" t="s">
        <v>233</v>
      </c>
      <c r="C115" s="4" t="s">
        <v>234</v>
      </c>
      <c r="D115" s="4" t="s">
        <v>235</v>
      </c>
      <c r="E115" s="4" t="s">
        <v>66</v>
      </c>
      <c r="F115" s="11">
        <v>2808</v>
      </c>
      <c r="G115" s="36">
        <v>2106</v>
      </c>
      <c r="H115" s="40" t="s">
        <v>22</v>
      </c>
      <c r="I115" s="4" t="s">
        <v>97</v>
      </c>
      <c r="J115" s="53" t="s">
        <v>22</v>
      </c>
      <c r="K115" s="11" t="s">
        <v>77</v>
      </c>
      <c r="L115" s="25">
        <v>9601</v>
      </c>
      <c r="M115" s="7">
        <v>48</v>
      </c>
      <c r="N115" s="2">
        <v>33</v>
      </c>
    </row>
    <row r="116" spans="1:26" x14ac:dyDescent="0.45">
      <c r="B116" s="4" t="s">
        <v>233</v>
      </c>
      <c r="C116" s="4" t="s">
        <v>234</v>
      </c>
      <c r="D116" s="4" t="s">
        <v>236</v>
      </c>
      <c r="E116" s="4" t="s">
        <v>237</v>
      </c>
      <c r="F116" s="11">
        <v>2991.6000000000004</v>
      </c>
      <c r="G116" s="36">
        <v>2243.7000000000003</v>
      </c>
      <c r="H116" s="40" t="s">
        <v>22</v>
      </c>
      <c r="I116" s="5" t="s">
        <v>23</v>
      </c>
      <c r="J116" s="53" t="s">
        <v>22</v>
      </c>
      <c r="K116" s="11" t="s">
        <v>77</v>
      </c>
      <c r="L116" s="25">
        <v>3996</v>
      </c>
      <c r="M116" s="7">
        <v>57</v>
      </c>
      <c r="N116" s="2">
        <v>38</v>
      </c>
    </row>
    <row r="117" spans="1:26" x14ac:dyDescent="0.45">
      <c r="B117" s="4" t="s">
        <v>238</v>
      </c>
      <c r="C117" s="4" t="s">
        <v>19</v>
      </c>
      <c r="D117" s="9" t="s">
        <v>239</v>
      </c>
      <c r="E117" s="4" t="s">
        <v>66</v>
      </c>
      <c r="F117" s="11">
        <v>2203.2000000000003</v>
      </c>
      <c r="G117" s="36">
        <v>1652.4</v>
      </c>
      <c r="H117" s="40" t="s">
        <v>22</v>
      </c>
      <c r="I117" s="4" t="s">
        <v>97</v>
      </c>
      <c r="J117" s="53" t="s">
        <v>22</v>
      </c>
      <c r="K117" s="4" t="s">
        <v>24</v>
      </c>
      <c r="L117" s="7">
        <v>5280</v>
      </c>
      <c r="M117" s="7">
        <v>75</v>
      </c>
      <c r="N117" s="2">
        <v>24</v>
      </c>
    </row>
    <row r="118" spans="1:26" x14ac:dyDescent="0.45">
      <c r="B118" s="4" t="s">
        <v>238</v>
      </c>
      <c r="C118" s="4" t="s">
        <v>19</v>
      </c>
      <c r="D118" s="9" t="s">
        <v>240</v>
      </c>
      <c r="E118" s="4" t="s">
        <v>69</v>
      </c>
      <c r="F118" s="11">
        <v>2386.8000000000002</v>
      </c>
      <c r="G118" s="36">
        <v>1790.1000000000001</v>
      </c>
      <c r="H118" s="40" t="s">
        <v>22</v>
      </c>
      <c r="I118" s="5" t="s">
        <v>23</v>
      </c>
      <c r="J118" s="53" t="s">
        <v>22</v>
      </c>
      <c r="K118" s="4" t="s">
        <v>24</v>
      </c>
      <c r="L118" s="7">
        <v>5280</v>
      </c>
      <c r="M118" s="7">
        <v>75</v>
      </c>
      <c r="N118" s="2">
        <v>36</v>
      </c>
    </row>
    <row r="119" spans="1:26" x14ac:dyDescent="0.45">
      <c r="B119" s="4" t="s">
        <v>238</v>
      </c>
      <c r="C119" s="4" t="s">
        <v>19</v>
      </c>
      <c r="D119" s="9" t="s">
        <v>241</v>
      </c>
      <c r="E119" s="4" t="s">
        <v>71</v>
      </c>
      <c r="F119" s="11">
        <v>2926.8</v>
      </c>
      <c r="G119" s="36">
        <v>2195.1000000000004</v>
      </c>
      <c r="H119" s="40" t="s">
        <v>22</v>
      </c>
      <c r="I119" s="5" t="s">
        <v>23</v>
      </c>
      <c r="J119" s="53" t="s">
        <v>22</v>
      </c>
      <c r="K119" s="4" t="s">
        <v>24</v>
      </c>
      <c r="L119" s="7">
        <v>6600</v>
      </c>
      <c r="M119" s="7">
        <v>94</v>
      </c>
      <c r="N119" s="2">
        <v>58</v>
      </c>
    </row>
    <row r="120" spans="1:26" s="64" customFormat="1" x14ac:dyDescent="0.45">
      <c r="A120" s="3"/>
      <c r="B120" s="4" t="s">
        <v>238</v>
      </c>
      <c r="C120" s="4" t="s">
        <v>19</v>
      </c>
      <c r="D120" s="9" t="s">
        <v>242</v>
      </c>
      <c r="E120" s="4" t="s">
        <v>73</v>
      </c>
      <c r="F120" s="11">
        <v>3094.2000000000003</v>
      </c>
      <c r="G120" s="61">
        <v>2320.65</v>
      </c>
      <c r="H120" s="40" t="s">
        <v>22</v>
      </c>
      <c r="I120" s="4" t="s">
        <v>37</v>
      </c>
      <c r="J120" s="44" t="s">
        <v>22</v>
      </c>
      <c r="K120" s="4" t="s">
        <v>24</v>
      </c>
      <c r="L120" s="7">
        <v>6720</v>
      </c>
      <c r="M120" s="2">
        <v>96</v>
      </c>
      <c r="N120" s="2">
        <v>64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s="64" customFormat="1" x14ac:dyDescent="0.45">
      <c r="A121" s="3"/>
      <c r="B121" s="64" t="s">
        <v>238</v>
      </c>
      <c r="C121" s="64" t="s">
        <v>19</v>
      </c>
      <c r="D121" s="64" t="s">
        <v>243</v>
      </c>
      <c r="E121" s="64" t="s">
        <v>110</v>
      </c>
      <c r="F121" s="65">
        <v>2212</v>
      </c>
      <c r="G121" s="72">
        <f>0.75*F121</f>
        <v>1659</v>
      </c>
      <c r="H121" s="67" t="s">
        <v>22</v>
      </c>
      <c r="I121" s="64" t="s">
        <v>23</v>
      </c>
      <c r="J121" s="74" t="s">
        <v>22</v>
      </c>
      <c r="K121" s="64" t="s">
        <v>24</v>
      </c>
      <c r="L121" s="64">
        <v>8244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s="64" customFormat="1" x14ac:dyDescent="0.45">
      <c r="A122" s="3"/>
      <c r="B122" s="64" t="s">
        <v>238</v>
      </c>
      <c r="C122" s="64" t="s">
        <v>19</v>
      </c>
      <c r="D122" s="64" t="s">
        <v>244</v>
      </c>
      <c r="E122" s="64" t="s">
        <v>245</v>
      </c>
      <c r="F122" s="65">
        <v>2244</v>
      </c>
      <c r="G122" s="72">
        <f>0.75*F122</f>
        <v>1683</v>
      </c>
      <c r="H122" s="67" t="s">
        <v>22</v>
      </c>
      <c r="I122" s="64" t="s">
        <v>48</v>
      </c>
      <c r="J122" s="74" t="s">
        <v>22</v>
      </c>
      <c r="K122" s="64" t="s">
        <v>24</v>
      </c>
      <c r="L122" s="64">
        <v>9955</v>
      </c>
      <c r="M122" s="64">
        <v>79</v>
      </c>
      <c r="N122" s="64">
        <v>33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s="64" customFormat="1" x14ac:dyDescent="0.45">
      <c r="A123" s="3"/>
      <c r="B123" s="6" t="s">
        <v>246</v>
      </c>
      <c r="C123" s="4" t="s">
        <v>19</v>
      </c>
      <c r="D123" s="4" t="s">
        <v>247</v>
      </c>
      <c r="E123" s="4" t="s">
        <v>66</v>
      </c>
      <c r="F123" s="48">
        <v>2440.8000000000002</v>
      </c>
      <c r="G123" s="61">
        <v>1830.6000000000001</v>
      </c>
      <c r="H123" s="40" t="s">
        <v>22</v>
      </c>
      <c r="I123" s="4" t="s">
        <v>97</v>
      </c>
      <c r="J123" s="44" t="s">
        <v>22</v>
      </c>
      <c r="K123" s="4" t="s">
        <v>24</v>
      </c>
      <c r="L123" s="7">
        <v>5280</v>
      </c>
      <c r="M123" s="7">
        <v>75</v>
      </c>
      <c r="N123" s="2">
        <v>26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45">
      <c r="B124" s="6" t="s">
        <v>246</v>
      </c>
      <c r="C124" s="4" t="s">
        <v>19</v>
      </c>
      <c r="D124" s="4" t="s">
        <v>248</v>
      </c>
      <c r="E124" s="4" t="s">
        <v>164</v>
      </c>
      <c r="F124" s="48">
        <v>2689.2000000000003</v>
      </c>
      <c r="G124" s="61">
        <v>2016.9</v>
      </c>
      <c r="H124" s="40" t="s">
        <v>22</v>
      </c>
      <c r="I124" s="5" t="s">
        <v>23</v>
      </c>
      <c r="J124" s="44" t="s">
        <v>22</v>
      </c>
      <c r="K124" s="4" t="s">
        <v>24</v>
      </c>
      <c r="L124" s="7">
        <v>6600</v>
      </c>
      <c r="M124" s="7">
        <v>94</v>
      </c>
      <c r="N124" s="2">
        <v>39</v>
      </c>
    </row>
    <row r="125" spans="1:26" x14ac:dyDescent="0.45">
      <c r="B125" s="6" t="s">
        <v>246</v>
      </c>
      <c r="C125" s="4" t="s">
        <v>19</v>
      </c>
      <c r="D125" s="9" t="s">
        <v>249</v>
      </c>
      <c r="E125" s="4" t="s">
        <v>69</v>
      </c>
      <c r="F125" s="48">
        <v>2651.4</v>
      </c>
      <c r="G125" s="61">
        <v>1988.5500000000002</v>
      </c>
      <c r="H125" s="40" t="s">
        <v>22</v>
      </c>
      <c r="I125" s="5" t="s">
        <v>23</v>
      </c>
      <c r="J125" s="44" t="s">
        <v>22</v>
      </c>
      <c r="K125" s="4" t="s">
        <v>24</v>
      </c>
      <c r="L125" s="7">
        <v>6720</v>
      </c>
      <c r="M125" s="7">
        <v>96</v>
      </c>
      <c r="N125" s="2">
        <v>39</v>
      </c>
    </row>
    <row r="126" spans="1:26" x14ac:dyDescent="0.45">
      <c r="B126" s="6" t="s">
        <v>246</v>
      </c>
      <c r="C126" s="4" t="s">
        <v>19</v>
      </c>
      <c r="D126" s="4" t="s">
        <v>250</v>
      </c>
      <c r="E126" s="4" t="s">
        <v>170</v>
      </c>
      <c r="F126" s="48">
        <v>3169.8</v>
      </c>
      <c r="G126" s="61">
        <v>2377.3500000000004</v>
      </c>
      <c r="H126" s="40" t="s">
        <v>22</v>
      </c>
      <c r="I126" s="5" t="s">
        <v>48</v>
      </c>
      <c r="J126" s="44" t="s">
        <v>22</v>
      </c>
      <c r="K126" s="4" t="s">
        <v>24</v>
      </c>
      <c r="L126" s="7">
        <v>8160</v>
      </c>
      <c r="M126" s="7">
        <v>116</v>
      </c>
      <c r="N126" s="2">
        <v>52</v>
      </c>
    </row>
    <row r="127" spans="1:26" x14ac:dyDescent="0.45">
      <c r="B127" s="6" t="s">
        <v>246</v>
      </c>
      <c r="C127" s="4" t="s">
        <v>19</v>
      </c>
      <c r="D127" s="9" t="s">
        <v>251</v>
      </c>
      <c r="E127" s="4" t="s">
        <v>71</v>
      </c>
      <c r="F127" s="48">
        <v>3261.6000000000004</v>
      </c>
      <c r="G127" s="61">
        <v>2446.2000000000003</v>
      </c>
      <c r="H127" s="40" t="s">
        <v>22</v>
      </c>
      <c r="I127" s="5" t="s">
        <v>23</v>
      </c>
      <c r="J127" s="44" t="s">
        <v>22</v>
      </c>
      <c r="K127" s="4" t="s">
        <v>24</v>
      </c>
      <c r="L127" s="7">
        <v>8160</v>
      </c>
      <c r="M127" s="7">
        <v>116</v>
      </c>
      <c r="N127" s="2">
        <v>51</v>
      </c>
    </row>
    <row r="128" spans="1:26" x14ac:dyDescent="0.45">
      <c r="B128" s="6" t="s">
        <v>246</v>
      </c>
      <c r="C128" s="4" t="s">
        <v>19</v>
      </c>
      <c r="D128" s="4" t="s">
        <v>252</v>
      </c>
      <c r="E128" s="4" t="s">
        <v>173</v>
      </c>
      <c r="F128" s="48">
        <v>3466.8</v>
      </c>
      <c r="G128" s="61">
        <v>2600.1000000000004</v>
      </c>
      <c r="H128" s="40" t="s">
        <v>22</v>
      </c>
      <c r="I128" s="4" t="s">
        <v>37</v>
      </c>
      <c r="J128" s="44" t="s">
        <v>22</v>
      </c>
      <c r="K128" s="4" t="s">
        <v>24</v>
      </c>
      <c r="L128" s="7">
        <v>9570</v>
      </c>
      <c r="M128" s="7">
        <v>137</v>
      </c>
      <c r="N128" s="2">
        <v>61</v>
      </c>
    </row>
    <row r="129" spans="1:26" x14ac:dyDescent="0.45">
      <c r="B129" s="6" t="s">
        <v>246</v>
      </c>
      <c r="C129" s="4" t="s">
        <v>19</v>
      </c>
      <c r="D129" s="9" t="s">
        <v>253</v>
      </c>
      <c r="E129" s="4" t="s">
        <v>73</v>
      </c>
      <c r="F129" s="48">
        <v>3456</v>
      </c>
      <c r="G129" s="61">
        <v>2592</v>
      </c>
      <c r="H129" s="40" t="s">
        <v>22</v>
      </c>
      <c r="I129" s="4" t="s">
        <v>37</v>
      </c>
      <c r="J129" s="44" t="s">
        <v>22</v>
      </c>
      <c r="K129" s="4" t="s">
        <v>24</v>
      </c>
      <c r="L129" s="7">
        <v>9600</v>
      </c>
      <c r="M129" s="7">
        <v>137</v>
      </c>
      <c r="N129" s="2">
        <v>64</v>
      </c>
    </row>
    <row r="130" spans="1:26" x14ac:dyDescent="0.45">
      <c r="B130" s="6" t="s">
        <v>246</v>
      </c>
      <c r="C130" s="4" t="s">
        <v>19</v>
      </c>
      <c r="D130" s="4" t="s">
        <v>254</v>
      </c>
      <c r="E130" s="4" t="s">
        <v>176</v>
      </c>
      <c r="F130" s="48">
        <v>3866.4</v>
      </c>
      <c r="G130" s="61">
        <v>2899.8</v>
      </c>
      <c r="H130" s="40" t="s">
        <v>22</v>
      </c>
      <c r="I130" s="4" t="s">
        <v>37</v>
      </c>
      <c r="J130" s="44" t="s">
        <v>22</v>
      </c>
      <c r="K130" s="4" t="s">
        <v>24</v>
      </c>
      <c r="L130" s="7">
        <v>10800</v>
      </c>
      <c r="M130" s="7">
        <v>157</v>
      </c>
      <c r="N130" s="2">
        <v>78</v>
      </c>
    </row>
    <row r="131" spans="1:26" x14ac:dyDescent="0.45">
      <c r="B131" s="6" t="s">
        <v>255</v>
      </c>
      <c r="C131" s="4" t="s">
        <v>142</v>
      </c>
      <c r="D131" s="4" t="s">
        <v>256</v>
      </c>
      <c r="E131" s="4" t="s">
        <v>66</v>
      </c>
      <c r="F131" s="48">
        <v>2359.8000000000002</v>
      </c>
      <c r="G131" s="61">
        <v>1769.8500000000001</v>
      </c>
      <c r="H131" s="40" t="s">
        <v>22</v>
      </c>
      <c r="I131" s="4" t="s">
        <v>97</v>
      </c>
      <c r="J131" s="44" t="s">
        <v>22</v>
      </c>
      <c r="K131" s="4" t="s">
        <v>144</v>
      </c>
      <c r="L131" s="7">
        <v>5280</v>
      </c>
      <c r="M131" s="7">
        <v>75</v>
      </c>
      <c r="N131" s="2">
        <v>30</v>
      </c>
    </row>
    <row r="132" spans="1:26" x14ac:dyDescent="0.45">
      <c r="B132" s="6" t="s">
        <v>255</v>
      </c>
      <c r="C132" s="4" t="s">
        <v>142</v>
      </c>
      <c r="D132" s="4" t="s">
        <v>257</v>
      </c>
      <c r="E132" s="4" t="s">
        <v>164</v>
      </c>
      <c r="F132" s="48">
        <v>2883.6000000000004</v>
      </c>
      <c r="G132" s="61">
        <v>2162.7000000000003</v>
      </c>
      <c r="H132" s="40" t="s">
        <v>22</v>
      </c>
      <c r="I132" s="5" t="s">
        <v>23</v>
      </c>
      <c r="J132" s="44" t="s">
        <v>22</v>
      </c>
      <c r="K132" s="4" t="s">
        <v>144</v>
      </c>
      <c r="L132" s="7">
        <v>6600</v>
      </c>
      <c r="M132" s="7">
        <v>94</v>
      </c>
      <c r="N132" s="2">
        <v>36</v>
      </c>
    </row>
    <row r="133" spans="1:26" x14ac:dyDescent="0.45">
      <c r="B133" s="6" t="s">
        <v>255</v>
      </c>
      <c r="C133" s="4" t="s">
        <v>142</v>
      </c>
      <c r="D133" s="9" t="s">
        <v>258</v>
      </c>
      <c r="E133" s="4" t="s">
        <v>69</v>
      </c>
      <c r="F133" s="48">
        <v>2851.2000000000003</v>
      </c>
      <c r="G133" s="61">
        <v>2138.4</v>
      </c>
      <c r="H133" s="40" t="s">
        <v>22</v>
      </c>
      <c r="I133" s="5" t="s">
        <v>23</v>
      </c>
      <c r="J133" s="44" t="s">
        <v>22</v>
      </c>
      <c r="K133" s="4" t="s">
        <v>144</v>
      </c>
      <c r="L133" s="7">
        <v>6720</v>
      </c>
      <c r="M133" s="7">
        <v>96</v>
      </c>
      <c r="N133" s="2">
        <v>39</v>
      </c>
    </row>
    <row r="134" spans="1:26" x14ac:dyDescent="0.45">
      <c r="B134" s="6" t="s">
        <v>255</v>
      </c>
      <c r="C134" s="4" t="s">
        <v>142</v>
      </c>
      <c r="D134" s="4" t="s">
        <v>259</v>
      </c>
      <c r="E134" s="4" t="s">
        <v>170</v>
      </c>
      <c r="F134" s="48">
        <v>3099.6000000000004</v>
      </c>
      <c r="G134" s="36">
        <v>2324.7000000000003</v>
      </c>
      <c r="H134" s="40" t="s">
        <v>22</v>
      </c>
      <c r="I134" s="5" t="s">
        <v>48</v>
      </c>
      <c r="J134" s="53" t="s">
        <v>22</v>
      </c>
      <c r="K134" s="4" t="s">
        <v>144</v>
      </c>
      <c r="L134" s="7">
        <v>8160</v>
      </c>
      <c r="M134" s="7">
        <v>116</v>
      </c>
      <c r="N134" s="2">
        <v>48</v>
      </c>
    </row>
    <row r="135" spans="1:26" x14ac:dyDescent="0.45">
      <c r="B135" s="6" t="s">
        <v>255</v>
      </c>
      <c r="C135" s="4" t="s">
        <v>142</v>
      </c>
      <c r="D135" s="9" t="s">
        <v>260</v>
      </c>
      <c r="E135" s="4" t="s">
        <v>71</v>
      </c>
      <c r="F135" s="48">
        <v>3191.4</v>
      </c>
      <c r="G135" s="36">
        <v>2393.5500000000002</v>
      </c>
      <c r="H135" s="40" t="s">
        <v>22</v>
      </c>
      <c r="I135" s="5" t="s">
        <v>23</v>
      </c>
      <c r="J135" s="53" t="s">
        <v>22</v>
      </c>
      <c r="K135" s="4" t="s">
        <v>144</v>
      </c>
      <c r="L135" s="7">
        <v>8160</v>
      </c>
      <c r="M135" s="7">
        <v>116</v>
      </c>
      <c r="N135" s="2">
        <v>52</v>
      </c>
    </row>
    <row r="136" spans="1:26" x14ac:dyDescent="0.45">
      <c r="B136" s="6" t="s">
        <v>255</v>
      </c>
      <c r="C136" s="4" t="s">
        <v>142</v>
      </c>
      <c r="D136" s="4" t="s">
        <v>261</v>
      </c>
      <c r="E136" s="4" t="s">
        <v>173</v>
      </c>
      <c r="F136" s="48">
        <v>3396.6000000000004</v>
      </c>
      <c r="G136" s="36">
        <v>2547.4500000000003</v>
      </c>
      <c r="H136" s="40" t="s">
        <v>22</v>
      </c>
      <c r="I136" s="4" t="s">
        <v>37</v>
      </c>
      <c r="J136" s="53" t="s">
        <v>22</v>
      </c>
      <c r="K136" s="4" t="s">
        <v>144</v>
      </c>
      <c r="L136" s="7">
        <v>9570</v>
      </c>
      <c r="M136" s="7">
        <v>137</v>
      </c>
      <c r="N136" s="2">
        <v>65</v>
      </c>
    </row>
    <row r="137" spans="1:26" x14ac:dyDescent="0.45">
      <c r="B137" s="6" t="s">
        <v>255</v>
      </c>
      <c r="C137" s="4" t="s">
        <v>142</v>
      </c>
      <c r="D137" s="9" t="s">
        <v>262</v>
      </c>
      <c r="E137" s="4" t="s">
        <v>73</v>
      </c>
      <c r="F137" s="48">
        <v>3385.8</v>
      </c>
      <c r="G137" s="36">
        <v>2539.3500000000004</v>
      </c>
      <c r="H137" s="40" t="s">
        <v>22</v>
      </c>
      <c r="I137" s="4" t="s">
        <v>37</v>
      </c>
      <c r="J137" s="53" t="s">
        <v>22</v>
      </c>
      <c r="K137" s="4" t="s">
        <v>144</v>
      </c>
      <c r="L137" s="7">
        <v>9600</v>
      </c>
      <c r="M137" s="7">
        <v>137</v>
      </c>
      <c r="N137" s="2">
        <v>64</v>
      </c>
    </row>
    <row r="138" spans="1:26" x14ac:dyDescent="0.45">
      <c r="A138" s="86"/>
      <c r="B138" s="6" t="s">
        <v>255</v>
      </c>
      <c r="C138" s="4" t="s">
        <v>142</v>
      </c>
      <c r="D138" s="4" t="s">
        <v>263</v>
      </c>
      <c r="E138" s="4" t="s">
        <v>176</v>
      </c>
      <c r="F138" s="48">
        <v>3796.2000000000003</v>
      </c>
      <c r="G138" s="36">
        <v>2847.15</v>
      </c>
      <c r="H138" s="40" t="s">
        <v>22</v>
      </c>
      <c r="I138" s="4" t="s">
        <v>37</v>
      </c>
      <c r="J138" s="53" t="s">
        <v>22</v>
      </c>
      <c r="K138" s="4" t="s">
        <v>144</v>
      </c>
      <c r="L138" s="7">
        <v>10800</v>
      </c>
      <c r="M138" s="7">
        <v>157</v>
      </c>
      <c r="N138" s="2">
        <v>78</v>
      </c>
    </row>
    <row r="139" spans="1:26" s="64" customFormat="1" x14ac:dyDescent="0.45">
      <c r="A139" s="3"/>
      <c r="B139" s="64" t="s">
        <v>57</v>
      </c>
      <c r="C139" s="64" t="s">
        <v>19</v>
      </c>
      <c r="D139" s="64" t="s">
        <v>264</v>
      </c>
      <c r="E139" s="64" t="s">
        <v>265</v>
      </c>
      <c r="F139" s="65">
        <v>2274</v>
      </c>
      <c r="G139" s="72">
        <f t="shared" ref="G139:G140" si="2">0.75*F139</f>
        <v>1705.5</v>
      </c>
      <c r="H139" s="67" t="s">
        <v>22</v>
      </c>
      <c r="I139" s="64" t="s">
        <v>23</v>
      </c>
      <c r="J139" s="74" t="s">
        <v>22</v>
      </c>
      <c r="K139" s="64" t="s">
        <v>24</v>
      </c>
      <c r="L139" s="64">
        <v>4977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s="64" customFormat="1" x14ac:dyDescent="0.45">
      <c r="A140" s="3"/>
      <c r="B140" s="64" t="s">
        <v>57</v>
      </c>
      <c r="C140" s="64" t="s">
        <v>19</v>
      </c>
      <c r="D140" s="64" t="s">
        <v>266</v>
      </c>
      <c r="E140" s="64" t="s">
        <v>267</v>
      </c>
      <c r="F140" s="65">
        <v>2523</v>
      </c>
      <c r="G140" s="72">
        <f t="shared" si="2"/>
        <v>1892.25</v>
      </c>
      <c r="H140" s="67" t="s">
        <v>22</v>
      </c>
      <c r="I140" s="64" t="s">
        <v>48</v>
      </c>
      <c r="J140" s="74" t="s">
        <v>22</v>
      </c>
      <c r="K140" s="64" t="s">
        <v>24</v>
      </c>
      <c r="L140" s="64">
        <v>7000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65" thickBot="1" x14ac:dyDescent="0.5">
      <c r="A141" s="19"/>
      <c r="B141" s="17" t="s">
        <v>268</v>
      </c>
      <c r="C141" s="17" t="s">
        <v>19</v>
      </c>
      <c r="D141" s="17" t="s">
        <v>269</v>
      </c>
      <c r="E141" s="17" t="s">
        <v>129</v>
      </c>
      <c r="F141" s="49">
        <v>2257.2000000000003</v>
      </c>
      <c r="G141" s="60">
        <v>1692.9</v>
      </c>
      <c r="H141" s="41" t="s">
        <v>22</v>
      </c>
      <c r="I141" s="17" t="s">
        <v>97</v>
      </c>
      <c r="J141" s="54" t="s">
        <v>22</v>
      </c>
      <c r="K141" s="17" t="s">
        <v>24</v>
      </c>
      <c r="L141" s="18">
        <v>3871</v>
      </c>
      <c r="M141" s="18">
        <v>42</v>
      </c>
      <c r="N141" s="23">
        <v>30</v>
      </c>
      <c r="O141" s="104"/>
    </row>
    <row r="142" spans="1:26" x14ac:dyDescent="0.45">
      <c r="A142" s="105" t="s">
        <v>270</v>
      </c>
      <c r="B142" s="12" t="s">
        <v>271</v>
      </c>
      <c r="C142" s="12" t="s">
        <v>272</v>
      </c>
      <c r="D142" s="12" t="s">
        <v>273</v>
      </c>
      <c r="E142" s="12" t="s">
        <v>164</v>
      </c>
      <c r="F142" s="47">
        <v>5502.6</v>
      </c>
      <c r="G142" s="36">
        <v>4126.9500000000007</v>
      </c>
      <c r="H142" s="39" t="s">
        <v>56</v>
      </c>
      <c r="I142" s="20" t="s">
        <v>23</v>
      </c>
      <c r="J142" s="55" t="s">
        <v>56</v>
      </c>
      <c r="K142" s="12" t="s">
        <v>274</v>
      </c>
      <c r="L142" s="13">
        <v>5372</v>
      </c>
      <c r="M142" s="13">
        <v>55</v>
      </c>
      <c r="N142" s="112"/>
    </row>
    <row r="143" spans="1:26" x14ac:dyDescent="0.45">
      <c r="B143" s="4" t="s">
        <v>271</v>
      </c>
      <c r="C143" s="4" t="s">
        <v>272</v>
      </c>
      <c r="D143" s="4" t="s">
        <v>275</v>
      </c>
      <c r="E143" s="4" t="s">
        <v>89</v>
      </c>
      <c r="F143" s="11">
        <v>5702.4000000000005</v>
      </c>
      <c r="G143" s="36">
        <v>4276.8</v>
      </c>
      <c r="H143" s="40" t="s">
        <v>56</v>
      </c>
      <c r="I143" s="10" t="s">
        <v>23</v>
      </c>
      <c r="J143" s="55" t="s">
        <v>56</v>
      </c>
      <c r="K143" s="4" t="s">
        <v>276</v>
      </c>
      <c r="L143" s="7">
        <v>5372</v>
      </c>
      <c r="M143" s="7">
        <v>55</v>
      </c>
      <c r="N143" s="2"/>
    </row>
    <row r="144" spans="1:26" x14ac:dyDescent="0.45">
      <c r="B144" s="4" t="s">
        <v>271</v>
      </c>
      <c r="C144" s="4" t="s">
        <v>272</v>
      </c>
      <c r="D144" s="4" t="s">
        <v>277</v>
      </c>
      <c r="E144" s="4" t="s">
        <v>278</v>
      </c>
      <c r="F144" s="11">
        <v>5869.8</v>
      </c>
      <c r="G144" s="36">
        <v>4402.3500000000004</v>
      </c>
      <c r="H144" s="40" t="s">
        <v>56</v>
      </c>
      <c r="I144" s="10" t="s">
        <v>37</v>
      </c>
      <c r="J144" s="55" t="s">
        <v>56</v>
      </c>
      <c r="K144" s="4" t="s">
        <v>274</v>
      </c>
      <c r="L144" s="7">
        <v>5372</v>
      </c>
      <c r="M144" s="7">
        <v>55</v>
      </c>
      <c r="N144" s="2"/>
    </row>
    <row r="145" spans="2:14" x14ac:dyDescent="0.45">
      <c r="B145" s="4" t="s">
        <v>271</v>
      </c>
      <c r="C145" s="4" t="s">
        <v>272</v>
      </c>
      <c r="D145" s="4" t="s">
        <v>279</v>
      </c>
      <c r="E145" s="4" t="s">
        <v>280</v>
      </c>
      <c r="F145" s="11">
        <v>6118.2000000000007</v>
      </c>
      <c r="G145" s="36">
        <v>4588.6500000000005</v>
      </c>
      <c r="H145" s="40" t="s">
        <v>56</v>
      </c>
      <c r="I145" s="10" t="s">
        <v>37</v>
      </c>
      <c r="J145" s="55" t="s">
        <v>56</v>
      </c>
      <c r="K145" s="4" t="s">
        <v>276</v>
      </c>
      <c r="L145" s="7">
        <v>5372</v>
      </c>
      <c r="M145" s="7">
        <v>55</v>
      </c>
      <c r="N145" s="2"/>
    </row>
    <row r="146" spans="2:14" x14ac:dyDescent="0.45">
      <c r="B146" s="4" t="s">
        <v>281</v>
      </c>
      <c r="C146" s="4" t="s">
        <v>282</v>
      </c>
      <c r="D146" s="4" t="s">
        <v>283</v>
      </c>
      <c r="E146" s="4" t="s">
        <v>89</v>
      </c>
      <c r="F146" s="11">
        <v>7419.6</v>
      </c>
      <c r="G146" s="36">
        <v>5564.7000000000007</v>
      </c>
      <c r="H146" s="40" t="s">
        <v>56</v>
      </c>
      <c r="I146" s="10" t="s">
        <v>23</v>
      </c>
      <c r="J146" s="55" t="s">
        <v>56</v>
      </c>
      <c r="K146" s="4" t="s">
        <v>284</v>
      </c>
      <c r="L146" s="7">
        <v>5372</v>
      </c>
      <c r="M146" s="7">
        <v>55</v>
      </c>
      <c r="N146" s="2"/>
    </row>
    <row r="147" spans="2:14" x14ac:dyDescent="0.45">
      <c r="B147" s="4" t="s">
        <v>281</v>
      </c>
      <c r="C147" s="4" t="s">
        <v>282</v>
      </c>
      <c r="D147" s="4" t="s">
        <v>285</v>
      </c>
      <c r="E147" s="4" t="s">
        <v>278</v>
      </c>
      <c r="F147" s="11">
        <v>7619.4000000000005</v>
      </c>
      <c r="G147" s="36">
        <v>5714.55</v>
      </c>
      <c r="H147" s="40" t="s">
        <v>56</v>
      </c>
      <c r="I147" s="10" t="s">
        <v>37</v>
      </c>
      <c r="J147" s="55" t="s">
        <v>56</v>
      </c>
      <c r="K147" s="4" t="s">
        <v>284</v>
      </c>
      <c r="L147" s="7">
        <v>5372</v>
      </c>
      <c r="M147" s="7">
        <v>55</v>
      </c>
      <c r="N147" s="2"/>
    </row>
    <row r="148" spans="2:14" x14ac:dyDescent="0.45">
      <c r="B148" s="4" t="s">
        <v>281</v>
      </c>
      <c r="C148" s="4" t="s">
        <v>282</v>
      </c>
      <c r="D148" s="4" t="s">
        <v>286</v>
      </c>
      <c r="E148" s="4" t="s">
        <v>280</v>
      </c>
      <c r="F148" s="11">
        <v>7911.0000000000009</v>
      </c>
      <c r="G148" s="36">
        <v>5933.2500000000009</v>
      </c>
      <c r="H148" s="40" t="s">
        <v>56</v>
      </c>
      <c r="I148" s="10" t="s">
        <v>37</v>
      </c>
      <c r="J148" s="55" t="s">
        <v>56</v>
      </c>
      <c r="K148" s="4" t="s">
        <v>284</v>
      </c>
      <c r="L148" s="7">
        <v>5372</v>
      </c>
      <c r="M148" s="7">
        <v>55</v>
      </c>
      <c r="N148" s="2"/>
    </row>
    <row r="149" spans="2:14" x14ac:dyDescent="0.45">
      <c r="B149" s="4" t="s">
        <v>287</v>
      </c>
      <c r="C149" s="4" t="s">
        <v>272</v>
      </c>
      <c r="D149" s="4" t="s">
        <v>288</v>
      </c>
      <c r="E149" s="4" t="s">
        <v>89</v>
      </c>
      <c r="F149" s="11">
        <v>5761.8</v>
      </c>
      <c r="G149" s="36">
        <v>4321.3500000000004</v>
      </c>
      <c r="H149" s="42" t="s">
        <v>56</v>
      </c>
      <c r="I149" s="10" t="s">
        <v>23</v>
      </c>
      <c r="J149" s="55" t="s">
        <v>56</v>
      </c>
      <c r="K149" s="10" t="s">
        <v>274</v>
      </c>
      <c r="L149" s="2"/>
      <c r="M149" s="2"/>
      <c r="N149" s="2"/>
    </row>
    <row r="150" spans="2:14" x14ac:dyDescent="0.45">
      <c r="B150" s="4" t="s">
        <v>287</v>
      </c>
      <c r="C150" s="4" t="s">
        <v>272</v>
      </c>
      <c r="D150" s="4" t="s">
        <v>289</v>
      </c>
      <c r="E150" s="4" t="s">
        <v>170</v>
      </c>
      <c r="F150" s="11">
        <v>5832</v>
      </c>
      <c r="G150" s="36">
        <v>4374</v>
      </c>
      <c r="H150" s="42" t="s">
        <v>56</v>
      </c>
      <c r="I150" s="10" t="s">
        <v>37</v>
      </c>
      <c r="J150" s="55" t="s">
        <v>56</v>
      </c>
      <c r="K150" s="10" t="s">
        <v>274</v>
      </c>
      <c r="L150" s="2"/>
      <c r="M150" s="2"/>
      <c r="N150" s="2"/>
    </row>
    <row r="151" spans="2:14" x14ac:dyDescent="0.45">
      <c r="B151" s="4" t="s">
        <v>287</v>
      </c>
      <c r="C151" s="4" t="s">
        <v>272</v>
      </c>
      <c r="D151" s="4" t="s">
        <v>290</v>
      </c>
      <c r="E151" s="4" t="s">
        <v>278</v>
      </c>
      <c r="F151" s="11">
        <v>6058.8</v>
      </c>
      <c r="G151" s="36">
        <v>4544.1000000000004</v>
      </c>
      <c r="H151" s="42" t="s">
        <v>56</v>
      </c>
      <c r="I151" s="10" t="s">
        <v>37</v>
      </c>
      <c r="J151" s="55" t="s">
        <v>56</v>
      </c>
      <c r="K151" s="10" t="s">
        <v>274</v>
      </c>
      <c r="L151" s="2"/>
      <c r="M151" s="2"/>
      <c r="N151" s="2"/>
    </row>
    <row r="152" spans="2:14" x14ac:dyDescent="0.45">
      <c r="B152" s="4" t="s">
        <v>287</v>
      </c>
      <c r="C152" s="4" t="s">
        <v>272</v>
      </c>
      <c r="D152" s="4" t="s">
        <v>291</v>
      </c>
      <c r="E152" s="4" t="s">
        <v>173</v>
      </c>
      <c r="F152" s="11">
        <v>6118.2000000000007</v>
      </c>
      <c r="G152" s="36">
        <v>4588.6500000000005</v>
      </c>
      <c r="H152" s="42" t="s">
        <v>56</v>
      </c>
      <c r="I152" s="10" t="s">
        <v>37</v>
      </c>
      <c r="J152" s="55" t="s">
        <v>56</v>
      </c>
      <c r="K152" s="10" t="s">
        <v>274</v>
      </c>
      <c r="L152" s="2"/>
      <c r="M152" s="2"/>
      <c r="N152" s="2"/>
    </row>
    <row r="153" spans="2:14" x14ac:dyDescent="0.45">
      <c r="B153" s="4" t="s">
        <v>287</v>
      </c>
      <c r="C153" s="4" t="s">
        <v>272</v>
      </c>
      <c r="D153" s="4" t="s">
        <v>292</v>
      </c>
      <c r="E153" s="4" t="s">
        <v>280</v>
      </c>
      <c r="F153" s="11">
        <v>6307.2000000000007</v>
      </c>
      <c r="G153" s="36">
        <v>4730.4000000000005</v>
      </c>
      <c r="H153" s="42" t="s">
        <v>56</v>
      </c>
      <c r="I153" s="10" t="s">
        <v>37</v>
      </c>
      <c r="J153" s="55" t="s">
        <v>56</v>
      </c>
      <c r="K153" s="10" t="s">
        <v>274</v>
      </c>
      <c r="L153" s="2"/>
      <c r="M153" s="2"/>
      <c r="N153" s="2"/>
    </row>
    <row r="154" spans="2:14" x14ac:dyDescent="0.45">
      <c r="B154" s="4" t="s">
        <v>287</v>
      </c>
      <c r="C154" s="4" t="s">
        <v>272</v>
      </c>
      <c r="D154" s="4" t="s">
        <v>293</v>
      </c>
      <c r="E154" s="10" t="s">
        <v>176</v>
      </c>
      <c r="F154" s="11">
        <v>6426</v>
      </c>
      <c r="G154" s="36">
        <v>4819.5</v>
      </c>
      <c r="H154" s="42" t="s">
        <v>56</v>
      </c>
      <c r="I154" s="10" t="s">
        <v>37</v>
      </c>
      <c r="J154" s="55" t="s">
        <v>56</v>
      </c>
      <c r="K154" s="10" t="s">
        <v>274</v>
      </c>
      <c r="L154" s="2"/>
      <c r="M154" s="2"/>
      <c r="N154" s="2"/>
    </row>
    <row r="155" spans="2:14" x14ac:dyDescent="0.45">
      <c r="B155" s="4" t="s">
        <v>294</v>
      </c>
      <c r="C155" s="4" t="s">
        <v>282</v>
      </c>
      <c r="D155" s="4" t="s">
        <v>295</v>
      </c>
      <c r="E155" s="4" t="s">
        <v>89</v>
      </c>
      <c r="F155" s="11">
        <v>6339.6</v>
      </c>
      <c r="G155" s="36">
        <v>4754.7000000000007</v>
      </c>
      <c r="H155" s="42" t="s">
        <v>56</v>
      </c>
      <c r="I155" s="10" t="s">
        <v>23</v>
      </c>
      <c r="J155" s="55" t="s">
        <v>56</v>
      </c>
      <c r="K155" s="10" t="s">
        <v>284</v>
      </c>
      <c r="L155" s="2"/>
      <c r="M155" s="2"/>
      <c r="N155" s="2"/>
    </row>
    <row r="156" spans="2:14" x14ac:dyDescent="0.45">
      <c r="B156" s="4" t="s">
        <v>294</v>
      </c>
      <c r="C156" s="4" t="s">
        <v>282</v>
      </c>
      <c r="D156" s="4" t="s">
        <v>296</v>
      </c>
      <c r="E156" s="4" t="s">
        <v>170</v>
      </c>
      <c r="F156" s="11">
        <v>6404.4000000000005</v>
      </c>
      <c r="G156" s="36">
        <v>4803.3</v>
      </c>
      <c r="H156" s="42" t="s">
        <v>56</v>
      </c>
      <c r="I156" s="10" t="s">
        <v>37</v>
      </c>
      <c r="J156" s="55" t="s">
        <v>56</v>
      </c>
      <c r="K156" s="10" t="s">
        <v>297</v>
      </c>
      <c r="L156" s="2"/>
      <c r="M156" s="2"/>
      <c r="N156" s="2"/>
    </row>
    <row r="157" spans="2:14" x14ac:dyDescent="0.45">
      <c r="B157" s="4" t="s">
        <v>294</v>
      </c>
      <c r="C157" s="4" t="s">
        <v>282</v>
      </c>
      <c r="D157" s="4" t="s">
        <v>298</v>
      </c>
      <c r="E157" s="4" t="s">
        <v>278</v>
      </c>
      <c r="F157" s="11">
        <v>6642</v>
      </c>
      <c r="G157" s="36">
        <v>4981.5</v>
      </c>
      <c r="H157" s="42" t="s">
        <v>56</v>
      </c>
      <c r="I157" s="10" t="s">
        <v>37</v>
      </c>
      <c r="J157" s="55" t="s">
        <v>56</v>
      </c>
      <c r="K157" s="10" t="s">
        <v>297</v>
      </c>
      <c r="L157" s="2"/>
      <c r="M157" s="2"/>
      <c r="N157" s="2"/>
    </row>
    <row r="158" spans="2:14" x14ac:dyDescent="0.45">
      <c r="B158" s="4" t="s">
        <v>294</v>
      </c>
      <c r="C158" s="4" t="s">
        <v>282</v>
      </c>
      <c r="D158" s="4" t="s">
        <v>299</v>
      </c>
      <c r="E158" s="4" t="s">
        <v>173</v>
      </c>
      <c r="F158" s="11">
        <v>6696</v>
      </c>
      <c r="G158" s="36">
        <v>5022</v>
      </c>
      <c r="H158" s="42" t="s">
        <v>56</v>
      </c>
      <c r="I158" s="10" t="s">
        <v>37</v>
      </c>
      <c r="J158" s="55" t="s">
        <v>56</v>
      </c>
      <c r="K158" s="10" t="s">
        <v>297</v>
      </c>
      <c r="L158" s="2"/>
      <c r="M158" s="2"/>
      <c r="N158" s="2"/>
    </row>
    <row r="159" spans="2:14" x14ac:dyDescent="0.45">
      <c r="B159" s="4" t="s">
        <v>294</v>
      </c>
      <c r="C159" s="4" t="s">
        <v>282</v>
      </c>
      <c r="D159" s="4" t="s">
        <v>300</v>
      </c>
      <c r="E159" s="4" t="s">
        <v>280</v>
      </c>
      <c r="F159" s="11">
        <v>6885</v>
      </c>
      <c r="G159" s="61">
        <v>5163.75</v>
      </c>
      <c r="H159" s="42" t="s">
        <v>56</v>
      </c>
      <c r="I159" s="10" t="s">
        <v>37</v>
      </c>
      <c r="J159" s="93" t="s">
        <v>56</v>
      </c>
      <c r="K159" s="10" t="s">
        <v>297</v>
      </c>
      <c r="L159" s="2"/>
      <c r="M159" s="2"/>
      <c r="N159" s="2"/>
    </row>
    <row r="160" spans="2:14" x14ac:dyDescent="0.45">
      <c r="B160" s="4" t="s">
        <v>294</v>
      </c>
      <c r="C160" s="4" t="s">
        <v>282</v>
      </c>
      <c r="D160" s="4" t="s">
        <v>301</v>
      </c>
      <c r="E160" s="10" t="s">
        <v>176</v>
      </c>
      <c r="F160" s="11">
        <v>7003.8</v>
      </c>
      <c r="G160" s="61">
        <v>5252.85</v>
      </c>
      <c r="H160" s="42" t="s">
        <v>56</v>
      </c>
      <c r="I160" s="10" t="s">
        <v>37</v>
      </c>
      <c r="J160" s="93" t="s">
        <v>56</v>
      </c>
      <c r="K160" s="10" t="s">
        <v>297</v>
      </c>
      <c r="L160" s="2"/>
      <c r="M160" s="2"/>
      <c r="N160" s="2"/>
    </row>
    <row r="161" spans="2:14" x14ac:dyDescent="0.45">
      <c r="B161" s="4" t="s">
        <v>302</v>
      </c>
      <c r="C161" s="4" t="s">
        <v>272</v>
      </c>
      <c r="D161" s="4" t="s">
        <v>303</v>
      </c>
      <c r="E161" s="4" t="s">
        <v>304</v>
      </c>
      <c r="F161" s="11">
        <v>4789.8</v>
      </c>
      <c r="G161" s="61">
        <v>3592.3500000000004</v>
      </c>
      <c r="H161" s="40" t="s">
        <v>56</v>
      </c>
      <c r="I161" s="4" t="s">
        <v>23</v>
      </c>
      <c r="J161" s="93" t="s">
        <v>56</v>
      </c>
      <c r="K161" s="4" t="s">
        <v>274</v>
      </c>
      <c r="L161" s="2"/>
      <c r="M161" s="2"/>
      <c r="N161" s="2"/>
    </row>
    <row r="162" spans="2:14" x14ac:dyDescent="0.45">
      <c r="B162" s="4" t="s">
        <v>302</v>
      </c>
      <c r="C162" s="4" t="s">
        <v>272</v>
      </c>
      <c r="D162" s="4" t="s">
        <v>305</v>
      </c>
      <c r="E162" s="4" t="s">
        <v>306</v>
      </c>
      <c r="F162" s="11">
        <v>4860</v>
      </c>
      <c r="G162" s="61">
        <v>3645</v>
      </c>
      <c r="H162" s="40" t="s">
        <v>56</v>
      </c>
      <c r="I162" s="10" t="s">
        <v>37</v>
      </c>
      <c r="J162" s="93" t="s">
        <v>56</v>
      </c>
      <c r="K162" s="4" t="s">
        <v>274</v>
      </c>
      <c r="L162" s="2"/>
      <c r="M162" s="2"/>
      <c r="N162" s="2"/>
    </row>
    <row r="163" spans="2:14" x14ac:dyDescent="0.45">
      <c r="B163" s="4" t="s">
        <v>302</v>
      </c>
      <c r="C163" s="4" t="s">
        <v>272</v>
      </c>
      <c r="D163" s="4" t="s">
        <v>307</v>
      </c>
      <c r="E163" s="4" t="s">
        <v>308</v>
      </c>
      <c r="F163" s="11">
        <v>4951.8</v>
      </c>
      <c r="G163" s="61">
        <v>3713.8500000000004</v>
      </c>
      <c r="H163" s="40" t="s">
        <v>56</v>
      </c>
      <c r="I163" s="4" t="s">
        <v>37</v>
      </c>
      <c r="J163" s="93" t="s">
        <v>56</v>
      </c>
      <c r="K163" s="4" t="s">
        <v>274</v>
      </c>
      <c r="L163" s="2"/>
      <c r="M163" s="2"/>
      <c r="N163" s="2"/>
    </row>
    <row r="164" spans="2:14" x14ac:dyDescent="0.45">
      <c r="B164" s="4" t="s">
        <v>302</v>
      </c>
      <c r="C164" s="4" t="s">
        <v>272</v>
      </c>
      <c r="D164" s="4" t="s">
        <v>309</v>
      </c>
      <c r="E164" s="4" t="s">
        <v>310</v>
      </c>
      <c r="F164" s="11">
        <v>5086.8</v>
      </c>
      <c r="G164" s="61">
        <v>3815.1000000000004</v>
      </c>
      <c r="H164" s="40" t="s">
        <v>56</v>
      </c>
      <c r="I164" s="4" t="s">
        <v>37</v>
      </c>
      <c r="J164" s="93" t="s">
        <v>56</v>
      </c>
      <c r="K164" s="4" t="s">
        <v>274</v>
      </c>
      <c r="L164" s="2"/>
      <c r="M164" s="2"/>
      <c r="N164" s="2"/>
    </row>
    <row r="165" spans="2:14" x14ac:dyDescent="0.45">
      <c r="B165" s="4" t="s">
        <v>311</v>
      </c>
      <c r="C165" s="4" t="s">
        <v>282</v>
      </c>
      <c r="D165" s="4" t="s">
        <v>312</v>
      </c>
      <c r="E165" s="4" t="s">
        <v>304</v>
      </c>
      <c r="F165" s="11">
        <v>5394.6</v>
      </c>
      <c r="G165" s="61">
        <v>4045.9500000000003</v>
      </c>
      <c r="H165" s="40" t="s">
        <v>56</v>
      </c>
      <c r="I165" s="4" t="s">
        <v>23</v>
      </c>
      <c r="J165" s="93" t="s">
        <v>56</v>
      </c>
      <c r="K165" s="4" t="s">
        <v>297</v>
      </c>
      <c r="L165" s="2"/>
      <c r="M165" s="2"/>
      <c r="N165" s="2"/>
    </row>
    <row r="166" spans="2:14" x14ac:dyDescent="0.45">
      <c r="B166" s="4" t="s">
        <v>311</v>
      </c>
      <c r="C166" s="4" t="s">
        <v>282</v>
      </c>
      <c r="D166" s="4" t="s">
        <v>313</v>
      </c>
      <c r="E166" s="4" t="s">
        <v>306</v>
      </c>
      <c r="F166" s="11">
        <v>5464.8</v>
      </c>
      <c r="G166" s="61">
        <v>4098.6000000000004</v>
      </c>
      <c r="H166" s="40" t="s">
        <v>56</v>
      </c>
      <c r="I166" s="10" t="s">
        <v>37</v>
      </c>
      <c r="J166" s="93" t="s">
        <v>56</v>
      </c>
      <c r="K166" s="4" t="s">
        <v>284</v>
      </c>
      <c r="L166" s="2"/>
      <c r="M166" s="2"/>
      <c r="N166" s="2"/>
    </row>
    <row r="167" spans="2:14" x14ac:dyDescent="0.45">
      <c r="B167" s="4" t="s">
        <v>311</v>
      </c>
      <c r="C167" s="4" t="s">
        <v>282</v>
      </c>
      <c r="D167" s="4" t="s">
        <v>314</v>
      </c>
      <c r="E167" s="4" t="s">
        <v>308</v>
      </c>
      <c r="F167" s="11">
        <v>5551.2000000000007</v>
      </c>
      <c r="G167" s="61">
        <v>4163.4000000000005</v>
      </c>
      <c r="H167" s="40" t="s">
        <v>56</v>
      </c>
      <c r="I167" s="4" t="s">
        <v>37</v>
      </c>
      <c r="J167" s="93" t="s">
        <v>56</v>
      </c>
      <c r="K167" s="4" t="s">
        <v>284</v>
      </c>
      <c r="L167" s="2"/>
      <c r="M167" s="2"/>
      <c r="N167" s="2"/>
    </row>
    <row r="168" spans="2:14" x14ac:dyDescent="0.45">
      <c r="B168" s="4" t="s">
        <v>311</v>
      </c>
      <c r="C168" s="4" t="s">
        <v>282</v>
      </c>
      <c r="D168" s="4" t="s">
        <v>315</v>
      </c>
      <c r="E168" s="4" t="s">
        <v>310</v>
      </c>
      <c r="F168" s="11">
        <v>5691.6</v>
      </c>
      <c r="G168" s="61">
        <v>4268.7000000000007</v>
      </c>
      <c r="H168" s="40" t="s">
        <v>56</v>
      </c>
      <c r="I168" s="4" t="s">
        <v>37</v>
      </c>
      <c r="J168" s="93" t="s">
        <v>56</v>
      </c>
      <c r="K168" s="4" t="s">
        <v>297</v>
      </c>
      <c r="L168" s="2"/>
      <c r="M168" s="2"/>
      <c r="N168" s="2"/>
    </row>
    <row r="169" spans="2:14" x14ac:dyDescent="0.45">
      <c r="B169" s="4" t="s">
        <v>316</v>
      </c>
      <c r="C169" s="4" t="s">
        <v>272</v>
      </c>
      <c r="D169" s="4" t="s">
        <v>317</v>
      </c>
      <c r="E169" s="4" t="s">
        <v>89</v>
      </c>
      <c r="F169" s="48">
        <v>5940</v>
      </c>
      <c r="G169" s="61">
        <v>4455</v>
      </c>
      <c r="H169" s="42" t="s">
        <v>56</v>
      </c>
      <c r="I169" s="10" t="s">
        <v>23</v>
      </c>
      <c r="J169" s="93" t="s">
        <v>56</v>
      </c>
      <c r="K169" s="10" t="s">
        <v>274</v>
      </c>
      <c r="L169" s="2"/>
      <c r="M169" s="2"/>
      <c r="N169" s="2"/>
    </row>
    <row r="170" spans="2:14" x14ac:dyDescent="0.45">
      <c r="B170" s="4" t="s">
        <v>316</v>
      </c>
      <c r="C170" s="4" t="s">
        <v>272</v>
      </c>
      <c r="D170" s="4" t="s">
        <v>318</v>
      </c>
      <c r="E170" s="4" t="s">
        <v>170</v>
      </c>
      <c r="F170" s="48">
        <v>5988.6</v>
      </c>
      <c r="G170" s="61">
        <v>4491.4500000000007</v>
      </c>
      <c r="H170" s="42" t="s">
        <v>56</v>
      </c>
      <c r="I170" s="10" t="s">
        <v>37</v>
      </c>
      <c r="J170" s="93" t="s">
        <v>56</v>
      </c>
      <c r="K170" s="10" t="s">
        <v>274</v>
      </c>
      <c r="L170" s="2"/>
      <c r="M170" s="2"/>
      <c r="N170" s="2"/>
    </row>
    <row r="171" spans="2:14" x14ac:dyDescent="0.45">
      <c r="B171" s="4" t="s">
        <v>316</v>
      </c>
      <c r="C171" s="4" t="s">
        <v>272</v>
      </c>
      <c r="D171" s="4" t="s">
        <v>319</v>
      </c>
      <c r="E171" s="4" t="s">
        <v>278</v>
      </c>
      <c r="F171" s="48">
        <v>6258.6</v>
      </c>
      <c r="G171" s="61">
        <v>4693.9500000000007</v>
      </c>
      <c r="H171" s="42" t="s">
        <v>56</v>
      </c>
      <c r="I171" s="10" t="s">
        <v>37</v>
      </c>
      <c r="J171" s="93" t="s">
        <v>56</v>
      </c>
      <c r="K171" s="10" t="s">
        <v>274</v>
      </c>
      <c r="L171" s="2"/>
      <c r="M171" s="2"/>
      <c r="N171" s="2"/>
    </row>
    <row r="172" spans="2:14" x14ac:dyDescent="0.45">
      <c r="B172" s="4" t="s">
        <v>316</v>
      </c>
      <c r="C172" s="4" t="s">
        <v>272</v>
      </c>
      <c r="D172" s="4" t="s">
        <v>320</v>
      </c>
      <c r="E172" s="4" t="s">
        <v>173</v>
      </c>
      <c r="F172" s="48">
        <v>6355.8</v>
      </c>
      <c r="G172" s="61">
        <v>4766.8500000000004</v>
      </c>
      <c r="H172" s="42" t="s">
        <v>56</v>
      </c>
      <c r="I172" s="10" t="s">
        <v>37</v>
      </c>
      <c r="J172" s="93" t="s">
        <v>56</v>
      </c>
      <c r="K172" s="10" t="s">
        <v>274</v>
      </c>
      <c r="L172" s="2"/>
      <c r="M172" s="2"/>
      <c r="N172" s="2"/>
    </row>
    <row r="173" spans="2:14" x14ac:dyDescent="0.45">
      <c r="B173" s="4" t="s">
        <v>316</v>
      </c>
      <c r="C173" s="4" t="s">
        <v>272</v>
      </c>
      <c r="D173" s="4" t="s">
        <v>321</v>
      </c>
      <c r="E173" s="4" t="s">
        <v>280</v>
      </c>
      <c r="F173" s="48">
        <v>6517.8</v>
      </c>
      <c r="G173" s="61">
        <v>4888.3500000000004</v>
      </c>
      <c r="H173" s="42" t="s">
        <v>56</v>
      </c>
      <c r="I173" s="10" t="s">
        <v>37</v>
      </c>
      <c r="J173" s="93" t="s">
        <v>56</v>
      </c>
      <c r="K173" s="10" t="s">
        <v>274</v>
      </c>
      <c r="L173" s="2"/>
      <c r="M173" s="2"/>
      <c r="N173" s="2"/>
    </row>
    <row r="174" spans="2:14" x14ac:dyDescent="0.45">
      <c r="B174" s="4" t="s">
        <v>316</v>
      </c>
      <c r="C174" s="4" t="s">
        <v>272</v>
      </c>
      <c r="D174" s="4" t="s">
        <v>322</v>
      </c>
      <c r="E174" s="10" t="s">
        <v>176</v>
      </c>
      <c r="F174" s="48">
        <v>6615</v>
      </c>
      <c r="G174" s="36">
        <v>4961.25</v>
      </c>
      <c r="H174" s="42" t="s">
        <v>56</v>
      </c>
      <c r="I174" s="10" t="s">
        <v>37</v>
      </c>
      <c r="J174" s="55" t="s">
        <v>56</v>
      </c>
      <c r="K174" s="10" t="s">
        <v>274</v>
      </c>
      <c r="L174" s="2"/>
      <c r="M174" s="2"/>
      <c r="N174" s="2"/>
    </row>
    <row r="175" spans="2:14" x14ac:dyDescent="0.45">
      <c r="B175" s="4" t="s">
        <v>323</v>
      </c>
      <c r="C175" s="4" t="s">
        <v>282</v>
      </c>
      <c r="D175" s="4" t="s">
        <v>324</v>
      </c>
      <c r="E175" s="4" t="s">
        <v>89</v>
      </c>
      <c r="F175" s="48">
        <v>6523.2000000000007</v>
      </c>
      <c r="G175" s="36">
        <v>4892.4000000000005</v>
      </c>
      <c r="H175" s="42" t="s">
        <v>56</v>
      </c>
      <c r="I175" s="10" t="s">
        <v>23</v>
      </c>
      <c r="J175" s="93" t="s">
        <v>56</v>
      </c>
      <c r="K175" s="10" t="s">
        <v>284</v>
      </c>
      <c r="L175" s="2"/>
      <c r="M175" s="2"/>
      <c r="N175" s="2"/>
    </row>
    <row r="176" spans="2:14" x14ac:dyDescent="0.45">
      <c r="B176" s="4" t="s">
        <v>323</v>
      </c>
      <c r="C176" s="4" t="s">
        <v>282</v>
      </c>
      <c r="D176" s="4" t="s">
        <v>325</v>
      </c>
      <c r="E176" s="4" t="s">
        <v>170</v>
      </c>
      <c r="F176" s="48">
        <v>6577.2000000000007</v>
      </c>
      <c r="G176" s="36">
        <v>4932.9000000000005</v>
      </c>
      <c r="H176" s="42" t="s">
        <v>56</v>
      </c>
      <c r="I176" s="10" t="s">
        <v>37</v>
      </c>
      <c r="J176" s="93" t="s">
        <v>56</v>
      </c>
      <c r="K176" s="10" t="s">
        <v>284</v>
      </c>
      <c r="L176" s="2"/>
      <c r="M176" s="112"/>
      <c r="N176" s="2"/>
    </row>
    <row r="177" spans="1:14" x14ac:dyDescent="0.45">
      <c r="B177" s="4" t="s">
        <v>323</v>
      </c>
      <c r="C177" s="4" t="s">
        <v>282</v>
      </c>
      <c r="D177" s="4" t="s">
        <v>326</v>
      </c>
      <c r="E177" s="4" t="s">
        <v>278</v>
      </c>
      <c r="F177" s="48">
        <v>6841.8</v>
      </c>
      <c r="G177" s="36">
        <v>5131.3500000000004</v>
      </c>
      <c r="H177" s="42" t="s">
        <v>56</v>
      </c>
      <c r="I177" s="10" t="s">
        <v>37</v>
      </c>
      <c r="J177" s="93" t="s">
        <v>56</v>
      </c>
      <c r="K177" s="10" t="s">
        <v>284</v>
      </c>
      <c r="L177" s="2"/>
      <c r="M177" s="2"/>
      <c r="N177" s="2"/>
    </row>
    <row r="178" spans="1:14" x14ac:dyDescent="0.45">
      <c r="B178" s="4" t="s">
        <v>323</v>
      </c>
      <c r="C178" s="4" t="s">
        <v>282</v>
      </c>
      <c r="D178" s="4" t="s">
        <v>327</v>
      </c>
      <c r="E178" s="4" t="s">
        <v>173</v>
      </c>
      <c r="F178" s="48">
        <v>6944.4000000000005</v>
      </c>
      <c r="G178" s="36">
        <v>5208.3</v>
      </c>
      <c r="H178" s="42" t="s">
        <v>56</v>
      </c>
      <c r="I178" s="10" t="s">
        <v>37</v>
      </c>
      <c r="J178" s="93" t="s">
        <v>56</v>
      </c>
      <c r="K178" s="10" t="s">
        <v>297</v>
      </c>
      <c r="L178" s="2"/>
      <c r="M178" s="2"/>
      <c r="N178" s="2"/>
    </row>
    <row r="179" spans="1:14" x14ac:dyDescent="0.45">
      <c r="B179" s="4" t="s">
        <v>323</v>
      </c>
      <c r="C179" s="4" t="s">
        <v>282</v>
      </c>
      <c r="D179" s="4" t="s">
        <v>328</v>
      </c>
      <c r="E179" s="4" t="s">
        <v>280</v>
      </c>
      <c r="F179" s="48">
        <v>7090.2000000000007</v>
      </c>
      <c r="G179" s="36">
        <v>5317.6500000000005</v>
      </c>
      <c r="H179" s="42" t="s">
        <v>56</v>
      </c>
      <c r="I179" s="10" t="s">
        <v>37</v>
      </c>
      <c r="J179" s="93" t="s">
        <v>56</v>
      </c>
      <c r="K179" s="10" t="s">
        <v>284</v>
      </c>
      <c r="L179" s="2"/>
      <c r="M179" s="2"/>
      <c r="N179" s="2"/>
    </row>
    <row r="180" spans="1:14" ht="14.65" thickBot="1" x14ac:dyDescent="0.5">
      <c r="A180" s="19"/>
      <c r="B180" s="17" t="s">
        <v>323</v>
      </c>
      <c r="C180" s="17" t="s">
        <v>282</v>
      </c>
      <c r="D180" s="17" t="s">
        <v>329</v>
      </c>
      <c r="E180" s="22" t="s">
        <v>176</v>
      </c>
      <c r="F180" s="50">
        <v>7187.4000000000005</v>
      </c>
      <c r="G180" s="60">
        <v>5390.55</v>
      </c>
      <c r="H180" s="43" t="s">
        <v>56</v>
      </c>
      <c r="I180" s="22" t="s">
        <v>37</v>
      </c>
      <c r="J180" s="56" t="s">
        <v>56</v>
      </c>
      <c r="K180" s="22" t="s">
        <v>284</v>
      </c>
      <c r="L180" s="23"/>
      <c r="M180" s="23"/>
      <c r="N180" s="23"/>
    </row>
    <row r="181" spans="1:14" x14ac:dyDescent="0.45">
      <c r="A181" s="105" t="s">
        <v>330</v>
      </c>
      <c r="B181" s="12" t="s">
        <v>331</v>
      </c>
      <c r="C181" s="12" t="s">
        <v>19</v>
      </c>
      <c r="D181" s="20" t="s">
        <v>332</v>
      </c>
      <c r="E181" s="20" t="s">
        <v>333</v>
      </c>
      <c r="F181" s="47">
        <v>1398.6000000000001</v>
      </c>
      <c r="G181" s="36">
        <v>1048.95</v>
      </c>
      <c r="H181" s="39" t="s">
        <v>56</v>
      </c>
      <c r="I181" s="12" t="s">
        <v>23</v>
      </c>
      <c r="J181" s="53" t="s">
        <v>22</v>
      </c>
      <c r="K181" s="12"/>
      <c r="L181" s="15">
        <v>0</v>
      </c>
      <c r="M181" s="15">
        <v>0</v>
      </c>
      <c r="N181" s="15">
        <v>20</v>
      </c>
    </row>
    <row r="182" spans="1:14" x14ac:dyDescent="0.45">
      <c r="B182" s="4" t="s">
        <v>331</v>
      </c>
      <c r="C182" s="4" t="s">
        <v>19</v>
      </c>
      <c r="D182" s="10" t="s">
        <v>334</v>
      </c>
      <c r="E182" s="10" t="s">
        <v>335</v>
      </c>
      <c r="F182" s="11">
        <v>1587.6000000000001</v>
      </c>
      <c r="G182" s="61">
        <v>1190.7</v>
      </c>
      <c r="H182" s="40" t="s">
        <v>22</v>
      </c>
      <c r="I182" s="4" t="s">
        <v>23</v>
      </c>
      <c r="J182" s="44" t="s">
        <v>22</v>
      </c>
      <c r="K182" s="4"/>
      <c r="L182" s="6">
        <v>0</v>
      </c>
      <c r="M182" s="6">
        <v>0</v>
      </c>
      <c r="N182" s="3">
        <v>27</v>
      </c>
    </row>
    <row r="183" spans="1:14" x14ac:dyDescent="0.45">
      <c r="B183" s="4" t="s">
        <v>331</v>
      </c>
      <c r="C183" s="4" t="s">
        <v>19</v>
      </c>
      <c r="D183" s="4" t="s">
        <v>336</v>
      </c>
      <c r="E183" s="10" t="s">
        <v>337</v>
      </c>
      <c r="F183" s="11">
        <v>1884.6000000000001</v>
      </c>
      <c r="G183" s="61">
        <v>1413.45</v>
      </c>
      <c r="H183" s="40" t="s">
        <v>22</v>
      </c>
      <c r="I183" s="4" t="s">
        <v>48</v>
      </c>
      <c r="J183" s="44" t="s">
        <v>22</v>
      </c>
      <c r="K183" s="4"/>
      <c r="L183" s="6">
        <v>0</v>
      </c>
      <c r="M183" s="6">
        <v>0</v>
      </c>
      <c r="N183" s="3">
        <v>37</v>
      </c>
    </row>
    <row r="184" spans="1:14" x14ac:dyDescent="0.45">
      <c r="B184" s="4" t="s">
        <v>331</v>
      </c>
      <c r="C184" s="4" t="s">
        <v>19</v>
      </c>
      <c r="D184" s="4" t="s">
        <v>338</v>
      </c>
      <c r="E184" s="10" t="s">
        <v>339</v>
      </c>
      <c r="F184" s="11">
        <v>2143.8000000000002</v>
      </c>
      <c r="G184" s="61">
        <v>1607.8500000000001</v>
      </c>
      <c r="H184" s="40" t="s">
        <v>22</v>
      </c>
      <c r="I184" s="4" t="s">
        <v>48</v>
      </c>
      <c r="J184" s="44" t="s">
        <v>22</v>
      </c>
      <c r="K184" s="4"/>
      <c r="L184" s="6">
        <v>0</v>
      </c>
      <c r="M184" s="6">
        <v>0</v>
      </c>
      <c r="N184" s="3">
        <v>47</v>
      </c>
    </row>
    <row r="185" spans="1:14" ht="14.65" thickBot="1" x14ac:dyDescent="0.5">
      <c r="A185" s="19"/>
      <c r="B185" s="17" t="s">
        <v>331</v>
      </c>
      <c r="C185" s="17" t="s">
        <v>19</v>
      </c>
      <c r="D185" s="17" t="s">
        <v>340</v>
      </c>
      <c r="E185" s="22" t="s">
        <v>341</v>
      </c>
      <c r="F185" s="49">
        <v>2419.2000000000003</v>
      </c>
      <c r="G185" s="60">
        <v>1814.4</v>
      </c>
      <c r="H185" s="41" t="s">
        <v>56</v>
      </c>
      <c r="I185" s="17" t="s">
        <v>48</v>
      </c>
      <c r="J185" s="54" t="s">
        <v>22</v>
      </c>
      <c r="K185" s="17"/>
      <c r="L185" s="16">
        <v>0</v>
      </c>
      <c r="M185" s="16">
        <v>0</v>
      </c>
      <c r="N185" s="19">
        <v>58</v>
      </c>
    </row>
    <row r="186" spans="1:14" x14ac:dyDescent="0.45">
      <c r="A186" s="105" t="s">
        <v>342</v>
      </c>
      <c r="B186" s="12" t="s">
        <v>343</v>
      </c>
      <c r="C186" s="12" t="s">
        <v>344</v>
      </c>
      <c r="D186" s="12" t="s">
        <v>345</v>
      </c>
      <c r="E186" s="12" t="s">
        <v>346</v>
      </c>
      <c r="F186" s="47">
        <v>2386.8000000000002</v>
      </c>
      <c r="G186" s="36">
        <v>1790.1000000000001</v>
      </c>
      <c r="H186" s="39" t="s">
        <v>22</v>
      </c>
      <c r="I186" s="12" t="s">
        <v>67</v>
      </c>
      <c r="J186" s="53" t="s">
        <v>22</v>
      </c>
      <c r="K186" s="12" t="s">
        <v>347</v>
      </c>
      <c r="L186" s="13">
        <v>3360</v>
      </c>
      <c r="M186" s="27">
        <v>65.099999999999994</v>
      </c>
      <c r="N186" s="27">
        <v>43.8</v>
      </c>
    </row>
    <row r="187" spans="1:14" x14ac:dyDescent="0.45">
      <c r="A187" s="86"/>
      <c r="B187" s="4" t="s">
        <v>343</v>
      </c>
      <c r="C187" s="4" t="s">
        <v>348</v>
      </c>
      <c r="D187" s="4" t="s">
        <v>349</v>
      </c>
      <c r="E187" s="4" t="s">
        <v>346</v>
      </c>
      <c r="F187" s="11">
        <v>2386.8000000000002</v>
      </c>
      <c r="G187" s="36">
        <v>1790.1000000000001</v>
      </c>
      <c r="H187" s="40" t="s">
        <v>22</v>
      </c>
      <c r="I187" s="4" t="s">
        <v>67</v>
      </c>
      <c r="J187" s="53" t="s">
        <v>22</v>
      </c>
      <c r="K187" s="4" t="s">
        <v>347</v>
      </c>
      <c r="L187" s="7">
        <v>3360</v>
      </c>
      <c r="M187" s="25">
        <v>65.099999999999994</v>
      </c>
      <c r="N187" s="25">
        <v>43.8</v>
      </c>
    </row>
    <row r="188" spans="1:14" x14ac:dyDescent="0.45">
      <c r="B188" s="4" t="s">
        <v>343</v>
      </c>
      <c r="C188" s="4" t="s">
        <v>344</v>
      </c>
      <c r="D188" s="4" t="s">
        <v>350</v>
      </c>
      <c r="E188" s="4" t="s">
        <v>351</v>
      </c>
      <c r="F188" s="11">
        <v>2608.2000000000003</v>
      </c>
      <c r="G188" s="36">
        <v>1956.15</v>
      </c>
      <c r="H188" s="40" t="s">
        <v>22</v>
      </c>
      <c r="I188" s="4" t="s">
        <v>23</v>
      </c>
      <c r="J188" s="53" t="s">
        <v>22</v>
      </c>
      <c r="K188" s="4" t="s">
        <v>347</v>
      </c>
      <c r="L188" s="7">
        <v>4320</v>
      </c>
      <c r="M188" s="25">
        <v>85.7</v>
      </c>
      <c r="N188" s="25">
        <v>66.099999999999994</v>
      </c>
    </row>
    <row r="189" spans="1:14" x14ac:dyDescent="0.45">
      <c r="B189" s="4" t="s">
        <v>343</v>
      </c>
      <c r="C189" s="4" t="s">
        <v>348</v>
      </c>
      <c r="D189" s="4" t="s">
        <v>352</v>
      </c>
      <c r="E189" s="4" t="s">
        <v>351</v>
      </c>
      <c r="F189" s="11">
        <v>2608.2000000000003</v>
      </c>
      <c r="G189" s="36">
        <v>1956.15</v>
      </c>
      <c r="H189" s="40" t="s">
        <v>22</v>
      </c>
      <c r="I189" s="4" t="s">
        <v>23</v>
      </c>
      <c r="J189" s="53" t="s">
        <v>22</v>
      </c>
      <c r="K189" s="4" t="s">
        <v>347</v>
      </c>
      <c r="L189" s="7">
        <v>4320</v>
      </c>
      <c r="M189" s="25">
        <v>85.7</v>
      </c>
      <c r="N189" s="25">
        <v>66.099999999999994</v>
      </c>
    </row>
    <row r="190" spans="1:14" x14ac:dyDescent="0.45">
      <c r="B190" s="4" t="s">
        <v>353</v>
      </c>
      <c r="C190" s="4" t="s">
        <v>344</v>
      </c>
      <c r="D190" s="4" t="s">
        <v>354</v>
      </c>
      <c r="E190" s="4" t="s">
        <v>346</v>
      </c>
      <c r="F190" s="11">
        <v>2516.4</v>
      </c>
      <c r="G190" s="36">
        <v>1887.3000000000002</v>
      </c>
      <c r="H190" s="40" t="s">
        <v>22</v>
      </c>
      <c r="I190" s="4" t="s">
        <v>67</v>
      </c>
      <c r="J190" s="53" t="s">
        <v>22</v>
      </c>
      <c r="K190" s="4" t="s">
        <v>355</v>
      </c>
      <c r="L190" s="7">
        <v>2448</v>
      </c>
      <c r="M190" s="25">
        <v>57.7</v>
      </c>
      <c r="N190" s="25">
        <v>41.6</v>
      </c>
    </row>
    <row r="191" spans="1:14" x14ac:dyDescent="0.45">
      <c r="B191" s="4" t="s">
        <v>353</v>
      </c>
      <c r="C191" s="4" t="s">
        <v>348</v>
      </c>
      <c r="D191" s="4" t="s">
        <v>356</v>
      </c>
      <c r="E191" s="4" t="s">
        <v>346</v>
      </c>
      <c r="F191" s="11">
        <v>2516.4</v>
      </c>
      <c r="G191" s="36">
        <v>1887.3000000000002</v>
      </c>
      <c r="H191" s="40" t="s">
        <v>22</v>
      </c>
      <c r="I191" s="4" t="s">
        <v>67</v>
      </c>
      <c r="J191" s="53" t="s">
        <v>22</v>
      </c>
      <c r="K191" s="4" t="s">
        <v>355</v>
      </c>
      <c r="L191" s="7">
        <v>2448</v>
      </c>
      <c r="M191" s="25">
        <v>57.7</v>
      </c>
      <c r="N191" s="25">
        <v>41.6</v>
      </c>
    </row>
    <row r="192" spans="1:14" x14ac:dyDescent="0.45">
      <c r="B192" s="4" t="s">
        <v>353</v>
      </c>
      <c r="C192" s="4" t="s">
        <v>344</v>
      </c>
      <c r="D192" s="4" t="s">
        <v>357</v>
      </c>
      <c r="E192" s="4" t="s">
        <v>358</v>
      </c>
      <c r="F192" s="11">
        <v>2597.4</v>
      </c>
      <c r="G192" s="61">
        <v>1948.0500000000002</v>
      </c>
      <c r="H192" s="40" t="s">
        <v>22</v>
      </c>
      <c r="I192" s="4" t="s">
        <v>67</v>
      </c>
      <c r="J192" s="44" t="s">
        <v>22</v>
      </c>
      <c r="K192" s="4" t="s">
        <v>355</v>
      </c>
      <c r="L192" s="7">
        <v>3024</v>
      </c>
      <c r="M192" s="25">
        <v>63.4</v>
      </c>
      <c r="N192" s="25">
        <v>49.5</v>
      </c>
    </row>
    <row r="193" spans="1:14" ht="15" customHeight="1" x14ac:dyDescent="0.45">
      <c r="B193" s="4" t="s">
        <v>353</v>
      </c>
      <c r="C193" s="4" t="s">
        <v>348</v>
      </c>
      <c r="D193" s="4" t="s">
        <v>359</v>
      </c>
      <c r="E193" s="4" t="s">
        <v>358</v>
      </c>
      <c r="F193" s="11">
        <v>2597.4</v>
      </c>
      <c r="G193" s="61">
        <v>1948.0500000000002</v>
      </c>
      <c r="H193" s="40" t="s">
        <v>22</v>
      </c>
      <c r="I193" s="4" t="s">
        <v>67</v>
      </c>
      <c r="J193" s="44" t="s">
        <v>22</v>
      </c>
      <c r="K193" s="4" t="s">
        <v>355</v>
      </c>
      <c r="L193" s="7">
        <v>3024</v>
      </c>
      <c r="M193" s="25">
        <v>63.4</v>
      </c>
      <c r="N193" s="25">
        <v>49.5</v>
      </c>
    </row>
    <row r="194" spans="1:14" ht="15" customHeight="1" x14ac:dyDescent="0.45">
      <c r="B194" s="4" t="s">
        <v>353</v>
      </c>
      <c r="C194" s="4" t="s">
        <v>344</v>
      </c>
      <c r="D194" s="4" t="s">
        <v>360</v>
      </c>
      <c r="E194" s="4" t="s">
        <v>351</v>
      </c>
      <c r="F194" s="11">
        <v>2754</v>
      </c>
      <c r="G194" s="61">
        <v>2065.5</v>
      </c>
      <c r="H194" s="40" t="s">
        <v>22</v>
      </c>
      <c r="I194" s="4" t="s">
        <v>23</v>
      </c>
      <c r="J194" s="44" t="s">
        <v>22</v>
      </c>
      <c r="K194" s="4" t="s">
        <v>355</v>
      </c>
      <c r="L194" s="7">
        <v>3888</v>
      </c>
      <c r="M194" s="25">
        <v>68.400000000000006</v>
      </c>
      <c r="N194" s="25">
        <v>53.4</v>
      </c>
    </row>
    <row r="195" spans="1:14" x14ac:dyDescent="0.45">
      <c r="B195" s="4" t="s">
        <v>353</v>
      </c>
      <c r="C195" s="4" t="s">
        <v>348</v>
      </c>
      <c r="D195" s="4" t="s">
        <v>361</v>
      </c>
      <c r="E195" s="4" t="s">
        <v>351</v>
      </c>
      <c r="F195" s="11">
        <v>2754</v>
      </c>
      <c r="G195" s="61">
        <v>2065.5</v>
      </c>
      <c r="H195" s="40" t="s">
        <v>22</v>
      </c>
      <c r="I195" s="4" t="s">
        <v>23</v>
      </c>
      <c r="J195" s="44" t="s">
        <v>22</v>
      </c>
      <c r="K195" s="4" t="s">
        <v>355</v>
      </c>
      <c r="L195" s="7">
        <v>3888</v>
      </c>
      <c r="M195" s="25">
        <v>68.400000000000006</v>
      </c>
      <c r="N195" s="25">
        <v>53.4</v>
      </c>
    </row>
    <row r="196" spans="1:14" x14ac:dyDescent="0.45">
      <c r="B196" s="4" t="s">
        <v>362</v>
      </c>
      <c r="C196" s="4" t="s">
        <v>344</v>
      </c>
      <c r="D196" s="4" t="s">
        <v>363</v>
      </c>
      <c r="E196" s="4" t="s">
        <v>351</v>
      </c>
      <c r="F196" s="11">
        <v>1776.6000000000001</v>
      </c>
      <c r="G196" s="61">
        <v>1332.45</v>
      </c>
      <c r="H196" s="40" t="s">
        <v>22</v>
      </c>
      <c r="I196" s="4" t="s">
        <v>23</v>
      </c>
      <c r="J196" s="44" t="s">
        <v>22</v>
      </c>
      <c r="K196" s="4" t="s">
        <v>24</v>
      </c>
      <c r="L196" s="7">
        <v>0</v>
      </c>
      <c r="M196" s="25">
        <v>5.3</v>
      </c>
      <c r="N196" s="25">
        <v>53</v>
      </c>
    </row>
    <row r="197" spans="1:14" ht="14.65" thickBot="1" x14ac:dyDescent="0.5">
      <c r="A197" s="19"/>
      <c r="B197" s="17" t="s">
        <v>362</v>
      </c>
      <c r="C197" s="17" t="s">
        <v>348</v>
      </c>
      <c r="D197" s="17" t="s">
        <v>364</v>
      </c>
      <c r="E197" s="17" t="s">
        <v>351</v>
      </c>
      <c r="F197" s="49">
        <v>1776.6000000000001</v>
      </c>
      <c r="G197" s="60">
        <v>1332.45</v>
      </c>
      <c r="H197" s="41" t="s">
        <v>22</v>
      </c>
      <c r="I197" s="17" t="s">
        <v>23</v>
      </c>
      <c r="J197" s="54" t="s">
        <v>22</v>
      </c>
      <c r="K197" s="17" t="s">
        <v>24</v>
      </c>
      <c r="L197" s="18">
        <v>0</v>
      </c>
      <c r="M197" s="28">
        <v>5.3</v>
      </c>
      <c r="N197" s="28">
        <v>53</v>
      </c>
    </row>
    <row r="198" spans="1:14" x14ac:dyDescent="0.45">
      <c r="A198" s="105" t="s">
        <v>365</v>
      </c>
      <c r="B198" s="12" t="s">
        <v>366</v>
      </c>
      <c r="C198" s="12" t="s">
        <v>367</v>
      </c>
      <c r="D198" s="12" t="s">
        <v>368</v>
      </c>
      <c r="E198" s="91" t="s">
        <v>369</v>
      </c>
      <c r="F198" s="47">
        <v>658.80000000000007</v>
      </c>
      <c r="G198" s="36">
        <v>494.1</v>
      </c>
      <c r="H198" s="39" t="s">
        <v>22</v>
      </c>
      <c r="I198" s="12" t="s">
        <v>370</v>
      </c>
      <c r="J198" s="53" t="s">
        <v>56</v>
      </c>
      <c r="K198" s="12" t="s">
        <v>371</v>
      </c>
      <c r="L198" s="13">
        <v>423</v>
      </c>
      <c r="M198" s="14">
        <v>6</v>
      </c>
      <c r="N198" s="15">
        <v>3</v>
      </c>
    </row>
    <row r="199" spans="1:14" x14ac:dyDescent="0.45">
      <c r="A199" s="86"/>
      <c r="B199" s="4" t="s">
        <v>366</v>
      </c>
      <c r="C199" s="4" t="s">
        <v>372</v>
      </c>
      <c r="D199" s="4" t="s">
        <v>373</v>
      </c>
      <c r="E199" s="1" t="s">
        <v>369</v>
      </c>
      <c r="F199" s="11">
        <v>415.8</v>
      </c>
      <c r="G199" s="61">
        <v>311.85000000000002</v>
      </c>
      <c r="H199" s="40" t="s">
        <v>22</v>
      </c>
      <c r="I199" s="4" t="s">
        <v>370</v>
      </c>
      <c r="J199" s="44" t="s">
        <v>56</v>
      </c>
      <c r="K199" s="4" t="s">
        <v>371</v>
      </c>
      <c r="L199" s="7">
        <v>423</v>
      </c>
      <c r="M199" s="6">
        <v>6</v>
      </c>
      <c r="N199" s="3">
        <v>3</v>
      </c>
    </row>
    <row r="200" spans="1:14" x14ac:dyDescent="0.45">
      <c r="A200" s="86"/>
      <c r="B200" s="4" t="s">
        <v>366</v>
      </c>
      <c r="C200" s="4" t="s">
        <v>374</v>
      </c>
      <c r="D200" s="4" t="s">
        <v>375</v>
      </c>
      <c r="E200" s="1" t="s">
        <v>369</v>
      </c>
      <c r="F200" s="11">
        <v>556.20000000000005</v>
      </c>
      <c r="G200" s="61">
        <v>417.15000000000003</v>
      </c>
      <c r="H200" s="40" t="s">
        <v>22</v>
      </c>
      <c r="I200" s="4" t="s">
        <v>370</v>
      </c>
      <c r="J200" s="44" t="s">
        <v>56</v>
      </c>
      <c r="K200" s="4" t="s">
        <v>371</v>
      </c>
      <c r="L200" s="7">
        <v>423</v>
      </c>
      <c r="M200" s="6">
        <v>6</v>
      </c>
      <c r="N200" s="3">
        <v>3</v>
      </c>
    </row>
    <row r="201" spans="1:14" x14ac:dyDescent="0.45">
      <c r="B201" s="4" t="s">
        <v>366</v>
      </c>
      <c r="C201" s="4" t="s">
        <v>376</v>
      </c>
      <c r="D201" s="4" t="s">
        <v>377</v>
      </c>
      <c r="E201" s="1" t="s">
        <v>369</v>
      </c>
      <c r="F201" s="11">
        <v>415.8</v>
      </c>
      <c r="G201" s="61">
        <v>311.85000000000002</v>
      </c>
      <c r="H201" s="40" t="s">
        <v>22</v>
      </c>
      <c r="I201" s="4" t="s">
        <v>370</v>
      </c>
      <c r="J201" s="44" t="s">
        <v>56</v>
      </c>
      <c r="K201" s="4" t="s">
        <v>371</v>
      </c>
      <c r="L201" s="7">
        <v>423</v>
      </c>
      <c r="M201" s="6">
        <v>6</v>
      </c>
      <c r="N201" s="3">
        <v>3</v>
      </c>
    </row>
    <row r="202" spans="1:14" x14ac:dyDescent="0.45">
      <c r="B202" s="4" t="s">
        <v>378</v>
      </c>
      <c r="C202" s="4" t="s">
        <v>376</v>
      </c>
      <c r="D202" s="4" t="s">
        <v>379</v>
      </c>
      <c r="E202" s="1" t="s">
        <v>380</v>
      </c>
      <c r="F202" s="11">
        <v>496.8</v>
      </c>
      <c r="G202" s="61">
        <v>372.6</v>
      </c>
      <c r="H202" s="40" t="s">
        <v>22</v>
      </c>
      <c r="I202" s="4" t="s">
        <v>370</v>
      </c>
      <c r="J202" s="44" t="s">
        <v>56</v>
      </c>
      <c r="K202" s="4" t="s">
        <v>371</v>
      </c>
      <c r="L202" s="6">
        <v>300</v>
      </c>
      <c r="M202" s="6">
        <v>6</v>
      </c>
      <c r="N202" s="3">
        <v>3</v>
      </c>
    </row>
    <row r="203" spans="1:14" x14ac:dyDescent="0.45">
      <c r="B203" s="4" t="s">
        <v>381</v>
      </c>
      <c r="C203" s="4" t="s">
        <v>376</v>
      </c>
      <c r="D203" s="4" t="s">
        <v>382</v>
      </c>
      <c r="E203" s="1" t="s">
        <v>383</v>
      </c>
      <c r="F203" s="11">
        <v>280.8</v>
      </c>
      <c r="G203" s="61">
        <v>210.60000000000002</v>
      </c>
      <c r="H203" s="40" t="s">
        <v>22</v>
      </c>
      <c r="I203" s="4" t="s">
        <v>370</v>
      </c>
      <c r="J203" s="44" t="s">
        <v>56</v>
      </c>
      <c r="K203" s="4" t="s">
        <v>371</v>
      </c>
      <c r="L203" s="6">
        <v>0</v>
      </c>
      <c r="M203" s="6">
        <v>0</v>
      </c>
      <c r="N203" s="3">
        <v>2</v>
      </c>
    </row>
    <row r="204" spans="1:14" x14ac:dyDescent="0.45">
      <c r="B204" s="4" t="s">
        <v>384</v>
      </c>
      <c r="C204" s="4" t="s">
        <v>367</v>
      </c>
      <c r="D204" s="4" t="s">
        <v>385</v>
      </c>
      <c r="E204" s="1" t="s">
        <v>386</v>
      </c>
      <c r="F204" s="11">
        <v>761.40000000000009</v>
      </c>
      <c r="G204" s="61">
        <v>571.05000000000007</v>
      </c>
      <c r="H204" s="40" t="s">
        <v>22</v>
      </c>
      <c r="I204" s="4" t="s">
        <v>370</v>
      </c>
      <c r="J204" s="44" t="s">
        <v>56</v>
      </c>
      <c r="K204" s="4" t="s">
        <v>371</v>
      </c>
      <c r="L204" s="7">
        <v>498</v>
      </c>
      <c r="M204" s="6">
        <v>6</v>
      </c>
      <c r="N204" s="3">
        <v>3</v>
      </c>
    </row>
    <row r="205" spans="1:14" x14ac:dyDescent="0.45">
      <c r="B205" s="4" t="s">
        <v>384</v>
      </c>
      <c r="C205" s="4" t="s">
        <v>372</v>
      </c>
      <c r="D205" s="4" t="s">
        <v>387</v>
      </c>
      <c r="E205" s="1" t="s">
        <v>386</v>
      </c>
      <c r="F205" s="11">
        <v>513</v>
      </c>
      <c r="G205" s="61">
        <v>384.75</v>
      </c>
      <c r="H205" s="40" t="s">
        <v>22</v>
      </c>
      <c r="I205" s="4" t="s">
        <v>370</v>
      </c>
      <c r="J205" s="44" t="s">
        <v>56</v>
      </c>
      <c r="K205" s="4" t="s">
        <v>371</v>
      </c>
      <c r="L205" s="7">
        <v>498</v>
      </c>
      <c r="M205" s="6">
        <v>6</v>
      </c>
      <c r="N205" s="3">
        <v>3</v>
      </c>
    </row>
    <row r="206" spans="1:14" x14ac:dyDescent="0.45">
      <c r="B206" s="4" t="s">
        <v>384</v>
      </c>
      <c r="C206" s="4" t="s">
        <v>374</v>
      </c>
      <c r="D206" s="4" t="s">
        <v>388</v>
      </c>
      <c r="E206" s="1" t="s">
        <v>386</v>
      </c>
      <c r="F206" s="11">
        <v>642.6</v>
      </c>
      <c r="G206" s="61">
        <v>481.95000000000005</v>
      </c>
      <c r="H206" s="40" t="s">
        <v>22</v>
      </c>
      <c r="I206" s="4" t="s">
        <v>370</v>
      </c>
      <c r="J206" s="44" t="s">
        <v>56</v>
      </c>
      <c r="K206" s="4" t="s">
        <v>371</v>
      </c>
      <c r="L206" s="7">
        <v>498</v>
      </c>
      <c r="M206" s="6">
        <v>6</v>
      </c>
      <c r="N206" s="3">
        <v>3</v>
      </c>
    </row>
    <row r="207" spans="1:14" x14ac:dyDescent="0.45">
      <c r="B207" s="4" t="s">
        <v>384</v>
      </c>
      <c r="C207" s="4" t="s">
        <v>376</v>
      </c>
      <c r="D207" s="4" t="s">
        <v>389</v>
      </c>
      <c r="E207" s="1" t="s">
        <v>386</v>
      </c>
      <c r="F207" s="11">
        <v>523.80000000000007</v>
      </c>
      <c r="G207" s="61">
        <v>392.85</v>
      </c>
      <c r="H207" s="40" t="s">
        <v>22</v>
      </c>
      <c r="I207" s="4" t="s">
        <v>370</v>
      </c>
      <c r="J207" s="44" t="s">
        <v>56</v>
      </c>
      <c r="K207" s="4" t="s">
        <v>371</v>
      </c>
      <c r="L207" s="7">
        <v>498</v>
      </c>
      <c r="M207" s="6">
        <v>6</v>
      </c>
      <c r="N207" s="3">
        <v>3</v>
      </c>
    </row>
    <row r="208" spans="1:14" ht="14.65" thickBot="1" x14ac:dyDescent="0.5">
      <c r="A208" s="19"/>
      <c r="B208" s="17" t="s">
        <v>390</v>
      </c>
      <c r="C208" s="17" t="s">
        <v>374</v>
      </c>
      <c r="D208" s="17" t="s">
        <v>391</v>
      </c>
      <c r="E208" s="21" t="s">
        <v>380</v>
      </c>
      <c r="F208" s="49">
        <v>486.00000000000006</v>
      </c>
      <c r="G208" s="60">
        <v>364.50000000000006</v>
      </c>
      <c r="H208" s="41" t="s">
        <v>22</v>
      </c>
      <c r="I208" s="17" t="s">
        <v>370</v>
      </c>
      <c r="J208" s="54" t="s">
        <v>56</v>
      </c>
      <c r="K208" s="17" t="s">
        <v>371</v>
      </c>
      <c r="L208" s="16">
        <v>300</v>
      </c>
      <c r="M208" s="16">
        <v>6</v>
      </c>
      <c r="N208" s="19">
        <v>3</v>
      </c>
    </row>
    <row r="209" spans="1:26" x14ac:dyDescent="0.45">
      <c r="A209" s="105" t="s">
        <v>392</v>
      </c>
      <c r="B209" s="12" t="s">
        <v>393</v>
      </c>
      <c r="C209" s="12" t="s">
        <v>19</v>
      </c>
      <c r="D209" s="12" t="s">
        <v>394</v>
      </c>
      <c r="E209" s="12" t="s">
        <v>395</v>
      </c>
      <c r="F209" s="47">
        <v>2689.2000000000003</v>
      </c>
      <c r="G209" s="36">
        <v>2016.9</v>
      </c>
      <c r="H209" s="39" t="s">
        <v>22</v>
      </c>
      <c r="I209" s="12" t="s">
        <v>370</v>
      </c>
      <c r="J209" s="53" t="s">
        <v>22</v>
      </c>
      <c r="K209" s="12" t="s">
        <v>347</v>
      </c>
      <c r="L209" s="14">
        <v>1264</v>
      </c>
      <c r="M209" s="14">
        <v>14</v>
      </c>
      <c r="N209" s="15">
        <v>15</v>
      </c>
    </row>
    <row r="210" spans="1:26" x14ac:dyDescent="0.45">
      <c r="B210" s="4" t="s">
        <v>393</v>
      </c>
      <c r="C210" s="4" t="s">
        <v>19</v>
      </c>
      <c r="D210" s="4" t="s">
        <v>396</v>
      </c>
      <c r="E210" s="4" t="s">
        <v>397</v>
      </c>
      <c r="F210" s="11">
        <v>2845.8</v>
      </c>
      <c r="G210" s="61">
        <v>2134.3500000000004</v>
      </c>
      <c r="H210" s="40" t="s">
        <v>22</v>
      </c>
      <c r="I210" s="4" t="s">
        <v>67</v>
      </c>
      <c r="J210" s="44" t="s">
        <v>22</v>
      </c>
      <c r="K210" s="4" t="s">
        <v>347</v>
      </c>
      <c r="L210" s="6">
        <v>3160</v>
      </c>
      <c r="M210" s="6">
        <v>32</v>
      </c>
      <c r="N210" s="3">
        <v>40</v>
      </c>
    </row>
    <row r="211" spans="1:26" x14ac:dyDescent="0.45">
      <c r="B211" s="4" t="s">
        <v>398</v>
      </c>
      <c r="C211" s="4" t="s">
        <v>19</v>
      </c>
      <c r="D211" s="4" t="s">
        <v>399</v>
      </c>
      <c r="E211" s="4" t="s">
        <v>400</v>
      </c>
      <c r="F211" s="11">
        <v>3164.4</v>
      </c>
      <c r="G211" s="61">
        <v>2373.3000000000002</v>
      </c>
      <c r="H211" s="40" t="s">
        <v>22</v>
      </c>
      <c r="I211" s="4" t="s">
        <v>67</v>
      </c>
      <c r="J211" s="44" t="s">
        <v>22</v>
      </c>
      <c r="K211" s="4" t="s">
        <v>347</v>
      </c>
      <c r="L211" s="6">
        <v>3476</v>
      </c>
      <c r="M211" s="6">
        <v>33</v>
      </c>
      <c r="N211" s="3">
        <v>45</v>
      </c>
    </row>
    <row r="212" spans="1:26" x14ac:dyDescent="0.45">
      <c r="B212" s="4" t="s">
        <v>401</v>
      </c>
      <c r="C212" s="4" t="s">
        <v>19</v>
      </c>
      <c r="D212" s="4" t="s">
        <v>402</v>
      </c>
      <c r="E212" s="4" t="s">
        <v>403</v>
      </c>
      <c r="F212" s="11">
        <v>837</v>
      </c>
      <c r="G212" s="61">
        <v>627.75</v>
      </c>
      <c r="H212" s="40" t="s">
        <v>22</v>
      </c>
      <c r="I212" s="4" t="s">
        <v>370</v>
      </c>
      <c r="J212" s="44" t="s">
        <v>22</v>
      </c>
      <c r="K212" s="4" t="s">
        <v>347</v>
      </c>
      <c r="L212" s="6">
        <v>0</v>
      </c>
      <c r="M212" s="6">
        <v>22</v>
      </c>
      <c r="N212" s="3">
        <v>10</v>
      </c>
    </row>
    <row r="213" spans="1:26" ht="14.65" thickBot="1" x14ac:dyDescent="0.5">
      <c r="A213" s="19"/>
      <c r="B213" s="17" t="s">
        <v>401</v>
      </c>
      <c r="C213" s="17" t="s">
        <v>19</v>
      </c>
      <c r="D213" s="17" t="s">
        <v>404</v>
      </c>
      <c r="E213" s="17" t="s">
        <v>405</v>
      </c>
      <c r="F213" s="49">
        <v>853.2</v>
      </c>
      <c r="G213" s="60">
        <v>639.90000000000009</v>
      </c>
      <c r="H213" s="41" t="s">
        <v>22</v>
      </c>
      <c r="I213" s="17" t="s">
        <v>67</v>
      </c>
      <c r="J213" s="54" t="s">
        <v>22</v>
      </c>
      <c r="K213" s="17" t="s">
        <v>347</v>
      </c>
      <c r="L213" s="16">
        <v>0</v>
      </c>
      <c r="M213" s="16">
        <v>45</v>
      </c>
      <c r="N213" s="19">
        <v>14</v>
      </c>
    </row>
    <row r="214" spans="1:26" x14ac:dyDescent="0.45">
      <c r="A214" s="105" t="s">
        <v>406</v>
      </c>
      <c r="B214" s="12" t="s">
        <v>407</v>
      </c>
      <c r="C214" s="12" t="s">
        <v>19</v>
      </c>
      <c r="D214" s="20" t="s">
        <v>408</v>
      </c>
      <c r="E214" s="12" t="s">
        <v>213</v>
      </c>
      <c r="F214" s="47">
        <v>664.2</v>
      </c>
      <c r="G214" s="36">
        <v>498.15000000000003</v>
      </c>
      <c r="H214" s="39" t="s">
        <v>22</v>
      </c>
      <c r="I214" s="12" t="s">
        <v>67</v>
      </c>
      <c r="J214" s="53" t="s">
        <v>409</v>
      </c>
      <c r="K214" s="12" t="s">
        <v>24</v>
      </c>
      <c r="L214" s="14">
        <v>2880</v>
      </c>
      <c r="M214" s="14">
        <v>31</v>
      </c>
      <c r="N214" s="96">
        <v>24.25</v>
      </c>
    </row>
    <row r="215" spans="1:26" x14ac:dyDescent="0.45">
      <c r="B215" s="4" t="s">
        <v>407</v>
      </c>
      <c r="C215" s="4" t="s">
        <v>19</v>
      </c>
      <c r="D215" s="4" t="s">
        <v>410</v>
      </c>
      <c r="E215" s="4" t="s">
        <v>215</v>
      </c>
      <c r="F215" s="11">
        <v>761.40000000000009</v>
      </c>
      <c r="G215" s="61">
        <v>571.05000000000007</v>
      </c>
      <c r="H215" s="40" t="s">
        <v>22</v>
      </c>
      <c r="I215" s="4" t="s">
        <v>23</v>
      </c>
      <c r="J215" s="44" t="s">
        <v>409</v>
      </c>
      <c r="K215" s="4" t="s">
        <v>24</v>
      </c>
      <c r="L215" s="6">
        <v>2880</v>
      </c>
      <c r="M215" s="6">
        <v>31</v>
      </c>
      <c r="N215" s="30">
        <v>33.950000000000003</v>
      </c>
    </row>
    <row r="216" spans="1:26" x14ac:dyDescent="0.45">
      <c r="B216" s="4" t="s">
        <v>407</v>
      </c>
      <c r="C216" s="4" t="s">
        <v>19</v>
      </c>
      <c r="D216" s="4" t="s">
        <v>411</v>
      </c>
      <c r="E216" s="4" t="s">
        <v>217</v>
      </c>
      <c r="F216" s="11">
        <v>869.40000000000009</v>
      </c>
      <c r="G216" s="61">
        <v>652.05000000000007</v>
      </c>
      <c r="H216" s="40" t="s">
        <v>22</v>
      </c>
      <c r="I216" s="4" t="s">
        <v>23</v>
      </c>
      <c r="J216" s="44" t="s">
        <v>409</v>
      </c>
      <c r="K216" s="4" t="s">
        <v>24</v>
      </c>
      <c r="L216" s="6">
        <v>2880</v>
      </c>
      <c r="M216" s="6">
        <v>31</v>
      </c>
      <c r="N216" s="30">
        <v>41.45</v>
      </c>
    </row>
    <row r="217" spans="1:26" x14ac:dyDescent="0.45">
      <c r="B217" s="4" t="s">
        <v>412</v>
      </c>
      <c r="C217" s="4" t="s">
        <v>19</v>
      </c>
      <c r="D217" s="4" t="s">
        <v>413</v>
      </c>
      <c r="E217" s="4" t="s">
        <v>129</v>
      </c>
      <c r="F217" s="11">
        <v>966.6</v>
      </c>
      <c r="G217" s="61">
        <v>724.95</v>
      </c>
      <c r="H217" s="40" t="s">
        <v>22</v>
      </c>
      <c r="I217" s="4" t="s">
        <v>67</v>
      </c>
      <c r="J217" s="44" t="s">
        <v>409</v>
      </c>
      <c r="K217" s="4" t="s">
        <v>24</v>
      </c>
      <c r="L217" s="6">
        <v>3690</v>
      </c>
      <c r="M217" s="6">
        <v>40</v>
      </c>
      <c r="N217" s="30">
        <v>21.61</v>
      </c>
    </row>
    <row r="218" spans="1:26" s="64" customFormat="1" x14ac:dyDescent="0.45">
      <c r="A218" s="3"/>
      <c r="B218" s="4" t="s">
        <v>414</v>
      </c>
      <c r="C218" s="4" t="s">
        <v>19</v>
      </c>
      <c r="D218" s="4" t="s">
        <v>415</v>
      </c>
      <c r="E218" s="4" t="s">
        <v>213</v>
      </c>
      <c r="F218" s="11">
        <v>664.2</v>
      </c>
      <c r="G218" s="61">
        <v>498.15000000000003</v>
      </c>
      <c r="H218" s="40" t="s">
        <v>22</v>
      </c>
      <c r="I218" s="4" t="s">
        <v>67</v>
      </c>
      <c r="J218" s="44" t="s">
        <v>409</v>
      </c>
      <c r="K218" s="4" t="s">
        <v>24</v>
      </c>
      <c r="L218" s="6">
        <v>3240</v>
      </c>
      <c r="M218" s="6">
        <v>35</v>
      </c>
      <c r="N218" s="30">
        <v>19.84</v>
      </c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s="64" customFormat="1" x14ac:dyDescent="0.45">
      <c r="A219" s="3"/>
      <c r="B219" s="4" t="s">
        <v>414</v>
      </c>
      <c r="C219" s="4" t="s">
        <v>19</v>
      </c>
      <c r="D219" s="4" t="s">
        <v>416</v>
      </c>
      <c r="E219" s="4" t="s">
        <v>215</v>
      </c>
      <c r="F219" s="11">
        <v>772.2</v>
      </c>
      <c r="G219" s="61">
        <v>579.15000000000009</v>
      </c>
      <c r="H219" s="40" t="s">
        <v>22</v>
      </c>
      <c r="I219" s="4" t="s">
        <v>23</v>
      </c>
      <c r="J219" s="44" t="s">
        <v>409</v>
      </c>
      <c r="K219" s="4" t="s">
        <v>24</v>
      </c>
      <c r="L219" s="6">
        <v>3240</v>
      </c>
      <c r="M219" s="6">
        <v>35</v>
      </c>
      <c r="N219" s="30">
        <v>27.78</v>
      </c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45">
      <c r="B220" s="4" t="s">
        <v>417</v>
      </c>
      <c r="C220" s="4" t="s">
        <v>19</v>
      </c>
      <c r="D220" s="4" t="s">
        <v>418</v>
      </c>
      <c r="E220" s="4" t="s">
        <v>419</v>
      </c>
      <c r="F220" s="11">
        <v>799.2</v>
      </c>
      <c r="G220" s="61">
        <v>599.40000000000009</v>
      </c>
      <c r="H220" s="40" t="s">
        <v>22</v>
      </c>
      <c r="I220" s="4" t="s">
        <v>67</v>
      </c>
      <c r="J220" s="44" t="s">
        <v>409</v>
      </c>
      <c r="K220" s="4" t="s">
        <v>24</v>
      </c>
      <c r="L220" s="6">
        <v>2790</v>
      </c>
      <c r="M220" s="6">
        <v>30</v>
      </c>
      <c r="N220" s="30">
        <v>17.64</v>
      </c>
    </row>
    <row r="221" spans="1:26" x14ac:dyDescent="0.45">
      <c r="B221" s="4" t="s">
        <v>417</v>
      </c>
      <c r="C221" s="4" t="s">
        <v>19</v>
      </c>
      <c r="D221" s="4" t="s">
        <v>420</v>
      </c>
      <c r="E221" s="4" t="s">
        <v>129</v>
      </c>
      <c r="F221" s="11">
        <v>1009.8000000000001</v>
      </c>
      <c r="G221" s="61">
        <v>757.35</v>
      </c>
      <c r="H221" s="40" t="s">
        <v>22</v>
      </c>
      <c r="I221" s="4" t="s">
        <v>67</v>
      </c>
      <c r="J221" s="44" t="s">
        <v>409</v>
      </c>
      <c r="K221" s="4" t="s">
        <v>24</v>
      </c>
      <c r="L221" s="6">
        <v>3420</v>
      </c>
      <c r="M221" s="6">
        <v>37</v>
      </c>
      <c r="N221" s="30">
        <v>23.81</v>
      </c>
    </row>
    <row r="222" spans="1:26" x14ac:dyDescent="0.45">
      <c r="B222" s="4" t="s">
        <v>417</v>
      </c>
      <c r="C222" s="4" t="s">
        <v>19</v>
      </c>
      <c r="D222" s="4" t="s">
        <v>421</v>
      </c>
      <c r="E222" s="4" t="s">
        <v>422</v>
      </c>
      <c r="F222" s="11">
        <v>1177.2</v>
      </c>
      <c r="G222" s="61">
        <v>882.90000000000009</v>
      </c>
      <c r="H222" s="40" t="s">
        <v>22</v>
      </c>
      <c r="I222" s="4" t="s">
        <v>23</v>
      </c>
      <c r="J222" s="44" t="s">
        <v>409</v>
      </c>
      <c r="K222" s="4" t="s">
        <v>24</v>
      </c>
      <c r="L222" s="6">
        <v>3690</v>
      </c>
      <c r="M222" s="6">
        <v>46</v>
      </c>
      <c r="N222" s="30">
        <v>32.19</v>
      </c>
    </row>
    <row r="223" spans="1:26" x14ac:dyDescent="0.45">
      <c r="B223" s="4" t="s">
        <v>423</v>
      </c>
      <c r="C223" s="4" t="s">
        <v>19</v>
      </c>
      <c r="D223" s="4" t="s">
        <v>424</v>
      </c>
      <c r="E223" s="4" t="s">
        <v>213</v>
      </c>
      <c r="F223" s="11">
        <v>756</v>
      </c>
      <c r="G223" s="61">
        <v>567</v>
      </c>
      <c r="H223" s="40" t="s">
        <v>22</v>
      </c>
      <c r="I223" s="4" t="s">
        <v>67</v>
      </c>
      <c r="J223" s="44" t="s">
        <v>409</v>
      </c>
      <c r="K223" s="4" t="s">
        <v>24</v>
      </c>
      <c r="L223" s="6">
        <v>4680</v>
      </c>
      <c r="M223" s="6">
        <v>50</v>
      </c>
      <c r="N223" s="30">
        <v>19.62</v>
      </c>
    </row>
    <row r="224" spans="1:26" x14ac:dyDescent="0.45">
      <c r="B224" s="4" t="s">
        <v>423</v>
      </c>
      <c r="C224" s="4" t="s">
        <v>19</v>
      </c>
      <c r="D224" s="4" t="s">
        <v>425</v>
      </c>
      <c r="E224" s="4" t="s">
        <v>426</v>
      </c>
      <c r="F224" s="11">
        <v>837</v>
      </c>
      <c r="G224" s="61">
        <v>627.75</v>
      </c>
      <c r="H224" s="40" t="s">
        <v>22</v>
      </c>
      <c r="I224" s="4" t="s">
        <v>23</v>
      </c>
      <c r="J224" s="44" t="s">
        <v>409</v>
      </c>
      <c r="K224" s="4" t="s">
        <v>24</v>
      </c>
      <c r="L224" s="6">
        <v>5940</v>
      </c>
      <c r="M224" s="6">
        <v>62</v>
      </c>
      <c r="N224" s="30">
        <v>27.12</v>
      </c>
    </row>
    <row r="225" spans="1:26" x14ac:dyDescent="0.45">
      <c r="B225" s="4" t="s">
        <v>423</v>
      </c>
      <c r="C225" s="4" t="s">
        <v>19</v>
      </c>
      <c r="D225" s="4" t="s">
        <v>427</v>
      </c>
      <c r="E225" s="4" t="s">
        <v>215</v>
      </c>
      <c r="F225" s="11">
        <v>842.40000000000009</v>
      </c>
      <c r="G225" s="61">
        <v>631.80000000000007</v>
      </c>
      <c r="H225" s="40" t="s">
        <v>22</v>
      </c>
      <c r="I225" s="4" t="s">
        <v>23</v>
      </c>
      <c r="J225" s="44" t="s">
        <v>409</v>
      </c>
      <c r="K225" s="4" t="s">
        <v>24</v>
      </c>
      <c r="L225" s="6">
        <v>5940</v>
      </c>
      <c r="M225" s="6">
        <v>62</v>
      </c>
      <c r="N225" s="30">
        <v>28.66</v>
      </c>
    </row>
    <row r="226" spans="1:26" s="64" customFormat="1" x14ac:dyDescent="0.45">
      <c r="A226" s="3"/>
      <c r="B226" s="4" t="s">
        <v>428</v>
      </c>
      <c r="C226" s="4" t="s">
        <v>19</v>
      </c>
      <c r="D226" s="4" t="s">
        <v>429</v>
      </c>
      <c r="E226" s="4" t="s">
        <v>213</v>
      </c>
      <c r="F226" s="11">
        <v>707.40000000000009</v>
      </c>
      <c r="G226" s="61">
        <v>530.55000000000007</v>
      </c>
      <c r="H226" s="40" t="s">
        <v>22</v>
      </c>
      <c r="I226" s="4" t="s">
        <v>67</v>
      </c>
      <c r="J226" s="44" t="s">
        <v>409</v>
      </c>
      <c r="K226" s="4" t="s">
        <v>24</v>
      </c>
      <c r="L226" s="6">
        <v>4320</v>
      </c>
      <c r="M226" s="6">
        <v>47</v>
      </c>
      <c r="N226" s="30">
        <v>25.57</v>
      </c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45">
      <c r="B227" s="4" t="s">
        <v>428</v>
      </c>
      <c r="C227" s="4" t="s">
        <v>19</v>
      </c>
      <c r="D227" s="4" t="s">
        <v>430</v>
      </c>
      <c r="E227" s="4" t="s">
        <v>426</v>
      </c>
      <c r="F227" s="11">
        <v>788.40000000000009</v>
      </c>
      <c r="G227" s="61">
        <v>591.30000000000007</v>
      </c>
      <c r="H227" s="40" t="s">
        <v>22</v>
      </c>
      <c r="I227" s="4" t="s">
        <v>23</v>
      </c>
      <c r="J227" s="44" t="s">
        <v>409</v>
      </c>
      <c r="K227" s="4" t="s">
        <v>24</v>
      </c>
      <c r="L227" s="6">
        <v>5400</v>
      </c>
      <c r="M227" s="6">
        <v>58</v>
      </c>
      <c r="N227" s="30">
        <v>34.39</v>
      </c>
    </row>
    <row r="228" spans="1:26" x14ac:dyDescent="0.45">
      <c r="B228" s="4" t="s">
        <v>428</v>
      </c>
      <c r="C228" s="4" t="s">
        <v>19</v>
      </c>
      <c r="D228" s="4" t="s">
        <v>431</v>
      </c>
      <c r="E228" s="4" t="s">
        <v>215</v>
      </c>
      <c r="F228" s="11">
        <v>831.6</v>
      </c>
      <c r="G228" s="61">
        <v>623.70000000000005</v>
      </c>
      <c r="H228" s="40" t="s">
        <v>22</v>
      </c>
      <c r="I228" s="4" t="s">
        <v>23</v>
      </c>
      <c r="J228" s="44" t="s">
        <v>409</v>
      </c>
      <c r="K228" s="4" t="s">
        <v>24</v>
      </c>
      <c r="L228" s="6">
        <v>5400</v>
      </c>
      <c r="M228" s="6">
        <v>58</v>
      </c>
      <c r="N228" s="30">
        <v>35.270000000000003</v>
      </c>
    </row>
    <row r="229" spans="1:26" x14ac:dyDescent="0.45">
      <c r="B229" s="4" t="s">
        <v>428</v>
      </c>
      <c r="C229" s="4" t="s">
        <v>19</v>
      </c>
      <c r="D229" s="4" t="s">
        <v>432</v>
      </c>
      <c r="E229" s="4" t="s">
        <v>433</v>
      </c>
      <c r="F229" s="11">
        <v>885.6</v>
      </c>
      <c r="G229" s="61">
        <v>664.2</v>
      </c>
      <c r="H229" s="40" t="s">
        <v>22</v>
      </c>
      <c r="I229" s="4" t="s">
        <v>23</v>
      </c>
      <c r="J229" s="44" t="s">
        <v>409</v>
      </c>
      <c r="K229" s="4" t="s">
        <v>24</v>
      </c>
      <c r="L229" s="6">
        <v>5940</v>
      </c>
      <c r="M229" s="6">
        <v>64</v>
      </c>
      <c r="N229" s="30">
        <v>38.799999999999997</v>
      </c>
    </row>
    <row r="230" spans="1:26" ht="14.65" thickBot="1" x14ac:dyDescent="0.5">
      <c r="A230" s="19"/>
      <c r="B230" s="17" t="s">
        <v>428</v>
      </c>
      <c r="C230" s="17" t="s">
        <v>19</v>
      </c>
      <c r="D230" s="17" t="s">
        <v>434</v>
      </c>
      <c r="E230" s="17" t="s">
        <v>217</v>
      </c>
      <c r="F230" s="49">
        <v>1069.2</v>
      </c>
      <c r="G230" s="60">
        <v>801.90000000000009</v>
      </c>
      <c r="H230" s="41" t="s">
        <v>22</v>
      </c>
      <c r="I230" s="17" t="s">
        <v>23</v>
      </c>
      <c r="J230" s="54" t="s">
        <v>409</v>
      </c>
      <c r="K230" s="17" t="s">
        <v>24</v>
      </c>
      <c r="L230" s="16">
        <v>6480</v>
      </c>
      <c r="M230" s="16">
        <v>70</v>
      </c>
      <c r="N230" s="31">
        <v>42.55</v>
      </c>
    </row>
    <row r="231" spans="1:26" s="70" customFormat="1" ht="14.65" thickBot="1" x14ac:dyDescent="0.5">
      <c r="A231" s="105" t="s">
        <v>435</v>
      </c>
      <c r="B231" s="12" t="s">
        <v>353</v>
      </c>
      <c r="C231" s="12" t="s">
        <v>19</v>
      </c>
      <c r="D231" s="20" t="s">
        <v>436</v>
      </c>
      <c r="E231" s="12" t="s">
        <v>437</v>
      </c>
      <c r="F231" s="47">
        <v>3618.0000000000005</v>
      </c>
      <c r="G231" s="36">
        <v>2713.5000000000005</v>
      </c>
      <c r="H231" s="39" t="s">
        <v>22</v>
      </c>
      <c r="I231" s="14" t="s">
        <v>48</v>
      </c>
      <c r="J231" s="53" t="s">
        <v>22</v>
      </c>
      <c r="K231" s="14" t="s">
        <v>355</v>
      </c>
      <c r="L231" s="27">
        <v>11168</v>
      </c>
      <c r="M231" s="113">
        <f>L231/96</f>
        <v>116.33333333333333</v>
      </c>
      <c r="N231" s="15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s="15" customFormat="1" x14ac:dyDescent="0.45">
      <c r="A232" s="3"/>
      <c r="B232" s="4" t="s">
        <v>353</v>
      </c>
      <c r="C232" s="4" t="s">
        <v>19</v>
      </c>
      <c r="D232" s="10" t="s">
        <v>438</v>
      </c>
      <c r="E232" s="4" t="s">
        <v>437</v>
      </c>
      <c r="F232" s="11">
        <v>3618.0000000000005</v>
      </c>
      <c r="G232" s="61">
        <v>2713.5000000000005</v>
      </c>
      <c r="H232" s="40" t="s">
        <v>22</v>
      </c>
      <c r="I232" s="6" t="s">
        <v>48</v>
      </c>
      <c r="J232" s="44" t="s">
        <v>22</v>
      </c>
      <c r="K232" s="6" t="s">
        <v>355</v>
      </c>
      <c r="L232" s="25">
        <v>11168</v>
      </c>
      <c r="M232" s="114">
        <f>L232/96</f>
        <v>116.33333333333333</v>
      </c>
      <c r="N232" s="3"/>
    </row>
    <row r="233" spans="1:26" s="64" customFormat="1" x14ac:dyDescent="0.45">
      <c r="A233" s="3"/>
      <c r="B233" s="64" t="s">
        <v>439</v>
      </c>
      <c r="C233" s="64" t="s">
        <v>19</v>
      </c>
      <c r="D233" s="64" t="s">
        <v>440</v>
      </c>
      <c r="E233" s="64" t="s">
        <v>441</v>
      </c>
      <c r="F233" s="65">
        <v>2824</v>
      </c>
      <c r="G233" s="66">
        <f>0.75*F233</f>
        <v>2118</v>
      </c>
      <c r="H233" s="67" t="s">
        <v>22</v>
      </c>
      <c r="I233" s="64" t="s">
        <v>48</v>
      </c>
      <c r="J233" s="68" t="s">
        <v>22</v>
      </c>
      <c r="K233" s="64" t="s">
        <v>144</v>
      </c>
      <c r="L233" s="64">
        <v>11044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45">
      <c r="B234" s="6" t="s">
        <v>113</v>
      </c>
      <c r="C234" s="6" t="s">
        <v>94</v>
      </c>
      <c r="D234" s="4" t="s">
        <v>442</v>
      </c>
      <c r="E234" s="6" t="s">
        <v>443</v>
      </c>
      <c r="F234" s="11">
        <v>3342.6000000000004</v>
      </c>
      <c r="G234" s="61">
        <v>2506.9500000000003</v>
      </c>
      <c r="H234" s="40" t="s">
        <v>22</v>
      </c>
      <c r="I234" s="6" t="s">
        <v>48</v>
      </c>
      <c r="J234" s="44" t="s">
        <v>22</v>
      </c>
      <c r="K234" s="6" t="s">
        <v>98</v>
      </c>
      <c r="L234" s="25">
        <v>13650</v>
      </c>
      <c r="M234" s="114">
        <f>L234/98</f>
        <v>139.28571428571428</v>
      </c>
      <c r="N234" s="2"/>
    </row>
    <row r="235" spans="1:26" x14ac:dyDescent="0.45">
      <c r="B235" s="6" t="s">
        <v>118</v>
      </c>
      <c r="C235" s="6" t="s">
        <v>104</v>
      </c>
      <c r="D235" s="4" t="s">
        <v>444</v>
      </c>
      <c r="E235" s="6" t="s">
        <v>443</v>
      </c>
      <c r="F235" s="11">
        <v>3666.6000000000004</v>
      </c>
      <c r="G235" s="61">
        <v>2749.9500000000003</v>
      </c>
      <c r="H235" s="40" t="s">
        <v>22</v>
      </c>
      <c r="I235" s="6" t="s">
        <v>48</v>
      </c>
      <c r="J235" s="44" t="s">
        <v>22</v>
      </c>
      <c r="K235" s="6" t="s">
        <v>98</v>
      </c>
      <c r="L235" s="25">
        <v>13650</v>
      </c>
      <c r="M235" s="114">
        <f>L235/98</f>
        <v>139.28571428571428</v>
      </c>
      <c r="N235" s="2"/>
    </row>
    <row r="236" spans="1:26" s="64" customFormat="1" x14ac:dyDescent="0.45">
      <c r="A236" s="3"/>
      <c r="B236" s="64" t="s">
        <v>445</v>
      </c>
      <c r="C236" s="64" t="s">
        <v>19</v>
      </c>
      <c r="D236" s="64" t="s">
        <v>446</v>
      </c>
      <c r="E236" s="64" t="s">
        <v>447</v>
      </c>
      <c r="F236" s="65">
        <v>2834</v>
      </c>
      <c r="G236" s="66">
        <f>0.75*F236</f>
        <v>2125.5</v>
      </c>
      <c r="H236" s="67" t="s">
        <v>22</v>
      </c>
      <c r="I236" s="64" t="s">
        <v>48</v>
      </c>
      <c r="J236" s="68" t="s">
        <v>22</v>
      </c>
      <c r="K236" s="64" t="s">
        <v>144</v>
      </c>
      <c r="L236" s="64">
        <v>11355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45">
      <c r="B237" s="6" t="s">
        <v>448</v>
      </c>
      <c r="C237" s="6" t="s">
        <v>449</v>
      </c>
      <c r="D237" s="6" t="s">
        <v>450</v>
      </c>
      <c r="E237" s="6" t="s">
        <v>451</v>
      </c>
      <c r="F237" s="11">
        <v>2683.8</v>
      </c>
      <c r="G237" s="61">
        <v>2012.8500000000001</v>
      </c>
      <c r="H237" s="40" t="s">
        <v>22</v>
      </c>
      <c r="I237" s="6" t="s">
        <v>48</v>
      </c>
      <c r="J237" s="44" t="s">
        <v>22</v>
      </c>
      <c r="K237" s="6" t="s">
        <v>24</v>
      </c>
      <c r="L237" s="25">
        <v>9006</v>
      </c>
      <c r="M237" s="25">
        <v>94</v>
      </c>
      <c r="N237" s="2">
        <v>46</v>
      </c>
    </row>
    <row r="238" spans="1:26" x14ac:dyDescent="0.45">
      <c r="B238" s="4" t="s">
        <v>155</v>
      </c>
      <c r="C238" s="4" t="s">
        <v>75</v>
      </c>
      <c r="D238" s="6" t="s">
        <v>452</v>
      </c>
      <c r="E238" s="6" t="s">
        <v>451</v>
      </c>
      <c r="F238" s="11">
        <v>2705.4</v>
      </c>
      <c r="G238" s="61">
        <v>2029.0500000000002</v>
      </c>
      <c r="H238" s="40" t="s">
        <v>22</v>
      </c>
      <c r="I238" s="6" t="s">
        <v>48</v>
      </c>
      <c r="J238" s="44" t="s">
        <v>22</v>
      </c>
      <c r="K238" s="6" t="s">
        <v>77</v>
      </c>
      <c r="L238" s="25">
        <v>5700</v>
      </c>
      <c r="M238" s="25">
        <v>74</v>
      </c>
      <c r="N238" s="2">
        <v>44</v>
      </c>
    </row>
    <row r="239" spans="1:26" x14ac:dyDescent="0.45">
      <c r="B239" s="6" t="s">
        <v>453</v>
      </c>
      <c r="C239" s="6" t="s">
        <v>449</v>
      </c>
      <c r="D239" s="6" t="s">
        <v>454</v>
      </c>
      <c r="E239" s="6" t="s">
        <v>451</v>
      </c>
      <c r="F239" s="11">
        <v>2743.2000000000003</v>
      </c>
      <c r="G239" s="61">
        <v>2057.4</v>
      </c>
      <c r="H239" s="40" t="s">
        <v>22</v>
      </c>
      <c r="I239" s="6" t="s">
        <v>48</v>
      </c>
      <c r="J239" s="44" t="s">
        <v>22</v>
      </c>
      <c r="K239" s="6" t="s">
        <v>24</v>
      </c>
      <c r="L239" s="25">
        <v>12956</v>
      </c>
      <c r="M239" s="25">
        <v>114</v>
      </c>
      <c r="N239" s="2">
        <v>46</v>
      </c>
    </row>
    <row r="240" spans="1:26" x14ac:dyDescent="0.45">
      <c r="B240" s="6" t="s">
        <v>179</v>
      </c>
      <c r="C240" s="4" t="s">
        <v>75</v>
      </c>
      <c r="D240" s="6" t="s">
        <v>455</v>
      </c>
      <c r="E240" s="6" t="s">
        <v>451</v>
      </c>
      <c r="F240" s="11">
        <v>2824.2000000000003</v>
      </c>
      <c r="G240" s="61">
        <v>2118.15</v>
      </c>
      <c r="H240" s="40" t="s">
        <v>22</v>
      </c>
      <c r="I240" s="6" t="s">
        <v>48</v>
      </c>
      <c r="J240" s="44" t="s">
        <v>22</v>
      </c>
      <c r="K240" s="6" t="s">
        <v>77</v>
      </c>
      <c r="L240" s="25">
        <v>7544</v>
      </c>
      <c r="M240" s="25">
        <v>90</v>
      </c>
      <c r="N240" s="2">
        <v>44</v>
      </c>
    </row>
    <row r="241" spans="1:26" s="64" customFormat="1" x14ac:dyDescent="0.45">
      <c r="A241" s="3"/>
      <c r="B241" s="64" t="s">
        <v>456</v>
      </c>
      <c r="C241" s="64" t="s">
        <v>19</v>
      </c>
      <c r="D241" s="64" t="s">
        <v>457</v>
      </c>
      <c r="E241" s="64" t="s">
        <v>447</v>
      </c>
      <c r="F241" s="65">
        <v>2832</v>
      </c>
      <c r="G241" s="66">
        <f>0.75*F241</f>
        <v>2124</v>
      </c>
      <c r="H241" s="67" t="s">
        <v>22</v>
      </c>
      <c r="I241" s="64" t="s">
        <v>48</v>
      </c>
      <c r="J241" s="68" t="s">
        <v>22</v>
      </c>
      <c r="K241" s="64" t="s">
        <v>144</v>
      </c>
      <c r="L241" s="64">
        <v>11044</v>
      </c>
      <c r="M241" s="64">
        <v>87</v>
      </c>
      <c r="N241" s="64">
        <v>38</v>
      </c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45">
      <c r="B242" s="4" t="s">
        <v>220</v>
      </c>
      <c r="C242" s="6" t="s">
        <v>94</v>
      </c>
      <c r="D242" s="6" t="s">
        <v>458</v>
      </c>
      <c r="E242" s="6" t="s">
        <v>459</v>
      </c>
      <c r="F242" s="11">
        <v>3186</v>
      </c>
      <c r="G242" s="61">
        <v>2389.5</v>
      </c>
      <c r="H242" s="40" t="s">
        <v>22</v>
      </c>
      <c r="I242" s="6" t="s">
        <v>48</v>
      </c>
      <c r="J242" s="44" t="s">
        <v>22</v>
      </c>
      <c r="K242" s="4" t="s">
        <v>24</v>
      </c>
      <c r="L242" s="25">
        <v>4276</v>
      </c>
      <c r="M242" s="114">
        <f>L242/100</f>
        <v>42.76</v>
      </c>
    </row>
    <row r="243" spans="1:26" x14ac:dyDescent="0.45">
      <c r="B243" s="4" t="s">
        <v>460</v>
      </c>
      <c r="C243" s="6" t="s">
        <v>104</v>
      </c>
      <c r="D243" s="6" t="s">
        <v>461</v>
      </c>
      <c r="E243" s="6" t="s">
        <v>459</v>
      </c>
      <c r="F243" s="11">
        <v>3402</v>
      </c>
      <c r="G243" s="61">
        <v>2551.5</v>
      </c>
      <c r="H243" s="40" t="s">
        <v>22</v>
      </c>
      <c r="I243" s="6" t="s">
        <v>48</v>
      </c>
      <c r="J243" s="44" t="s">
        <v>22</v>
      </c>
      <c r="K243" s="4" t="s">
        <v>24</v>
      </c>
      <c r="L243" s="25">
        <v>4276</v>
      </c>
      <c r="M243" s="114">
        <f>L243/100</f>
        <v>42.76</v>
      </c>
    </row>
    <row r="244" spans="1:26" x14ac:dyDescent="0.45">
      <c r="B244" s="4" t="s">
        <v>462</v>
      </c>
      <c r="C244" s="4" t="s">
        <v>19</v>
      </c>
      <c r="D244" s="4" t="s">
        <v>463</v>
      </c>
      <c r="E244" s="4" t="s">
        <v>459</v>
      </c>
      <c r="F244" s="11">
        <v>2970</v>
      </c>
      <c r="G244" s="61">
        <v>2227.5</v>
      </c>
      <c r="H244" s="40" t="s">
        <v>22</v>
      </c>
      <c r="I244" s="6" t="s">
        <v>48</v>
      </c>
      <c r="J244" s="44" t="s">
        <v>22</v>
      </c>
      <c r="K244" s="6" t="s">
        <v>24</v>
      </c>
      <c r="L244" s="25">
        <v>13655</v>
      </c>
      <c r="M244" s="114">
        <f>L244/140</f>
        <v>97.535714285714292</v>
      </c>
    </row>
    <row r="245" spans="1:26" x14ac:dyDescent="0.45">
      <c r="B245" s="4" t="s">
        <v>464</v>
      </c>
      <c r="C245" s="4" t="s">
        <v>75</v>
      </c>
      <c r="D245" s="4" t="s">
        <v>465</v>
      </c>
      <c r="E245" s="4" t="s">
        <v>459</v>
      </c>
      <c r="F245" s="11">
        <v>3078</v>
      </c>
      <c r="G245" s="61">
        <v>2308.5</v>
      </c>
      <c r="H245" s="40" t="s">
        <v>22</v>
      </c>
      <c r="I245" s="6" t="s">
        <v>48</v>
      </c>
      <c r="J245" s="44" t="s">
        <v>22</v>
      </c>
      <c r="K245" s="6" t="s">
        <v>77</v>
      </c>
      <c r="L245" s="25">
        <v>5683</v>
      </c>
      <c r="M245" s="114">
        <f>L245/140</f>
        <v>40.592857142857142</v>
      </c>
    </row>
    <row r="246" spans="1:26" s="64" customFormat="1" ht="14.65" thickBot="1" x14ac:dyDescent="0.5">
      <c r="A246" s="19"/>
      <c r="B246" s="70" t="s">
        <v>466</v>
      </c>
      <c r="C246" s="70" t="s">
        <v>19</v>
      </c>
      <c r="D246" s="70" t="s">
        <v>467</v>
      </c>
      <c r="E246" s="70" t="s">
        <v>441</v>
      </c>
      <c r="F246" s="98">
        <v>2578</v>
      </c>
      <c r="G246" s="99">
        <f>0.75*F246</f>
        <v>1933.5</v>
      </c>
      <c r="H246" s="100" t="s">
        <v>22</v>
      </c>
      <c r="I246" s="70" t="s">
        <v>48</v>
      </c>
      <c r="J246" s="101" t="s">
        <v>22</v>
      </c>
      <c r="K246" s="70" t="s">
        <v>144</v>
      </c>
      <c r="L246" s="70">
        <v>11666</v>
      </c>
      <c r="M246" s="19"/>
      <c r="N246" s="19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45">
      <c r="A247" s="105" t="s">
        <v>468</v>
      </c>
      <c r="B247" s="12" t="s">
        <v>469</v>
      </c>
      <c r="C247" s="12" t="s">
        <v>94</v>
      </c>
      <c r="D247" s="12" t="s">
        <v>470</v>
      </c>
      <c r="E247" s="12" t="s">
        <v>471</v>
      </c>
      <c r="F247" s="62" t="s">
        <v>472</v>
      </c>
      <c r="G247" s="36"/>
      <c r="H247" s="39" t="s">
        <v>56</v>
      </c>
      <c r="I247" s="63" t="s">
        <v>472</v>
      </c>
      <c r="J247" s="57" t="s">
        <v>56</v>
      </c>
      <c r="K247" s="12" t="s">
        <v>24</v>
      </c>
      <c r="L247" s="13">
        <v>7877</v>
      </c>
      <c r="M247" s="13">
        <v>55</v>
      </c>
      <c r="N247" s="112"/>
    </row>
    <row r="248" spans="1:26" x14ac:dyDescent="0.45">
      <c r="B248" s="4" t="s">
        <v>469</v>
      </c>
      <c r="C248" s="4" t="s">
        <v>94</v>
      </c>
      <c r="D248" s="4" t="s">
        <v>473</v>
      </c>
      <c r="E248" s="4" t="s">
        <v>474</v>
      </c>
      <c r="F248" s="58" t="s">
        <v>472</v>
      </c>
      <c r="G248" s="61"/>
      <c r="H248" s="40" t="s">
        <v>56</v>
      </c>
      <c r="I248" s="5" t="s">
        <v>472</v>
      </c>
      <c r="J248" s="94" t="s">
        <v>56</v>
      </c>
      <c r="K248" s="4" t="s">
        <v>24</v>
      </c>
      <c r="L248" s="7">
        <v>9846</v>
      </c>
      <c r="M248" s="7">
        <v>69</v>
      </c>
      <c r="N248" s="2"/>
    </row>
    <row r="249" spans="1:26" x14ac:dyDescent="0.45">
      <c r="B249" s="4" t="s">
        <v>475</v>
      </c>
      <c r="C249" s="4" t="s">
        <v>476</v>
      </c>
      <c r="D249" s="4" t="s">
        <v>477</v>
      </c>
      <c r="E249" s="4" t="s">
        <v>471</v>
      </c>
      <c r="F249" s="58" t="s">
        <v>472</v>
      </c>
      <c r="G249" s="61"/>
      <c r="H249" s="40" t="s">
        <v>56</v>
      </c>
      <c r="I249" s="5" t="s">
        <v>472</v>
      </c>
      <c r="J249" s="94" t="s">
        <v>56</v>
      </c>
      <c r="K249" s="4" t="s">
        <v>24</v>
      </c>
      <c r="L249" s="7">
        <v>7877</v>
      </c>
      <c r="M249" s="7">
        <v>55</v>
      </c>
      <c r="N249" s="2"/>
    </row>
    <row r="250" spans="1:26" x14ac:dyDescent="0.45">
      <c r="B250" s="4" t="s">
        <v>475</v>
      </c>
      <c r="C250" s="4" t="s">
        <v>476</v>
      </c>
      <c r="D250" s="4" t="s">
        <v>478</v>
      </c>
      <c r="E250" s="4" t="s">
        <v>474</v>
      </c>
      <c r="F250" s="58" t="s">
        <v>472</v>
      </c>
      <c r="G250" s="61"/>
      <c r="H250" s="40" t="s">
        <v>56</v>
      </c>
      <c r="I250" s="5" t="s">
        <v>472</v>
      </c>
      <c r="J250" s="94" t="s">
        <v>56</v>
      </c>
      <c r="K250" s="4" t="s">
        <v>24</v>
      </c>
      <c r="L250" s="7">
        <v>9846</v>
      </c>
      <c r="M250" s="7">
        <v>69</v>
      </c>
      <c r="N250" s="2"/>
    </row>
    <row r="251" spans="1:26" x14ac:dyDescent="0.45">
      <c r="B251" s="4" t="s">
        <v>479</v>
      </c>
      <c r="C251" s="4" t="s">
        <v>480</v>
      </c>
      <c r="D251" s="4" t="s">
        <v>481</v>
      </c>
      <c r="E251" s="4" t="s">
        <v>471</v>
      </c>
      <c r="F251" s="58" t="s">
        <v>472</v>
      </c>
      <c r="G251" s="61"/>
      <c r="H251" s="40" t="s">
        <v>56</v>
      </c>
      <c r="I251" s="5" t="s">
        <v>472</v>
      </c>
      <c r="J251" s="94" t="s">
        <v>56</v>
      </c>
      <c r="K251" s="4" t="s">
        <v>24</v>
      </c>
      <c r="L251" s="7">
        <v>7877</v>
      </c>
      <c r="M251" s="7">
        <v>55</v>
      </c>
      <c r="N251" s="2"/>
    </row>
    <row r="252" spans="1:26" x14ac:dyDescent="0.45">
      <c r="B252" s="4" t="s">
        <v>479</v>
      </c>
      <c r="C252" s="4" t="s">
        <v>480</v>
      </c>
      <c r="D252" s="4" t="s">
        <v>482</v>
      </c>
      <c r="E252" s="4" t="s">
        <v>474</v>
      </c>
      <c r="F252" s="58" t="s">
        <v>472</v>
      </c>
      <c r="G252" s="61"/>
      <c r="H252" s="40" t="s">
        <v>56</v>
      </c>
      <c r="I252" s="5" t="s">
        <v>472</v>
      </c>
      <c r="J252" s="94" t="s">
        <v>56</v>
      </c>
      <c r="K252" s="4" t="s">
        <v>24</v>
      </c>
      <c r="L252" s="7">
        <v>9846</v>
      </c>
      <c r="M252" s="7">
        <v>69</v>
      </c>
      <c r="N252" s="2"/>
    </row>
    <row r="253" spans="1:26" s="19" customFormat="1" ht="14.65" thickBot="1" x14ac:dyDescent="0.5">
      <c r="A253" s="3"/>
      <c r="B253" s="4" t="s">
        <v>483</v>
      </c>
      <c r="C253" s="4" t="s">
        <v>484</v>
      </c>
      <c r="D253" s="4" t="s">
        <v>485</v>
      </c>
      <c r="E253" s="4" t="s">
        <v>486</v>
      </c>
      <c r="F253" s="58" t="s">
        <v>472</v>
      </c>
      <c r="G253" s="61"/>
      <c r="H253" s="40" t="s">
        <v>56</v>
      </c>
      <c r="I253" s="5" t="s">
        <v>472</v>
      </c>
      <c r="J253" s="94" t="s">
        <v>56</v>
      </c>
      <c r="K253" s="4" t="s">
        <v>24</v>
      </c>
      <c r="L253" s="7">
        <v>7002</v>
      </c>
      <c r="M253" s="7">
        <v>49</v>
      </c>
      <c r="N253" s="2"/>
    </row>
    <row r="254" spans="1:26" s="71" customFormat="1" x14ac:dyDescent="0.45">
      <c r="A254" s="3"/>
      <c r="B254" s="4" t="s">
        <v>483</v>
      </c>
      <c r="C254" s="4" t="s">
        <v>94</v>
      </c>
      <c r="D254" s="4" t="s">
        <v>487</v>
      </c>
      <c r="E254" s="4" t="s">
        <v>488</v>
      </c>
      <c r="F254" s="58" t="s">
        <v>472</v>
      </c>
      <c r="G254" s="61"/>
      <c r="H254" s="40" t="s">
        <v>56</v>
      </c>
      <c r="I254" s="5" t="s">
        <v>472</v>
      </c>
      <c r="J254" s="94" t="s">
        <v>56</v>
      </c>
      <c r="K254" s="4" t="s">
        <v>24</v>
      </c>
      <c r="L254" s="7">
        <v>8314</v>
      </c>
      <c r="M254" s="7">
        <v>58</v>
      </c>
      <c r="N254" s="2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s="64" customFormat="1" x14ac:dyDescent="0.45">
      <c r="A255" s="3"/>
      <c r="B255" s="4" t="s">
        <v>489</v>
      </c>
      <c r="C255" s="4" t="s">
        <v>476</v>
      </c>
      <c r="D255" s="4" t="s">
        <v>490</v>
      </c>
      <c r="E255" s="4" t="s">
        <v>486</v>
      </c>
      <c r="F255" s="58" t="s">
        <v>472</v>
      </c>
      <c r="G255" s="61"/>
      <c r="H255" s="40" t="s">
        <v>56</v>
      </c>
      <c r="I255" s="5" t="s">
        <v>472</v>
      </c>
      <c r="J255" s="94" t="s">
        <v>56</v>
      </c>
      <c r="K255" s="4" t="s">
        <v>24</v>
      </c>
      <c r="L255" s="7">
        <v>7002</v>
      </c>
      <c r="M255" s="7">
        <v>49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s="64" customFormat="1" x14ac:dyDescent="0.45">
      <c r="A256" s="3"/>
      <c r="B256" s="4" t="s">
        <v>489</v>
      </c>
      <c r="C256" s="4" t="s">
        <v>476</v>
      </c>
      <c r="D256" s="4" t="s">
        <v>491</v>
      </c>
      <c r="E256" s="4" t="s">
        <v>488</v>
      </c>
      <c r="F256" s="58" t="s">
        <v>472</v>
      </c>
      <c r="G256" s="61"/>
      <c r="H256" s="40" t="s">
        <v>56</v>
      </c>
      <c r="I256" s="5" t="s">
        <v>472</v>
      </c>
      <c r="J256" s="94" t="s">
        <v>56</v>
      </c>
      <c r="K256" s="4" t="s">
        <v>24</v>
      </c>
      <c r="L256" s="7">
        <v>8314</v>
      </c>
      <c r="M256" s="7">
        <v>58</v>
      </c>
      <c r="N256" s="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s="64" customFormat="1" x14ac:dyDescent="0.45">
      <c r="A257" s="3"/>
      <c r="B257" s="4" t="s">
        <v>492</v>
      </c>
      <c r="C257" s="4" t="s">
        <v>480</v>
      </c>
      <c r="D257" s="4" t="s">
        <v>493</v>
      </c>
      <c r="E257" s="4" t="s">
        <v>486</v>
      </c>
      <c r="F257" s="58" t="s">
        <v>472</v>
      </c>
      <c r="G257" s="61"/>
      <c r="H257" s="40" t="s">
        <v>56</v>
      </c>
      <c r="I257" s="5" t="s">
        <v>472</v>
      </c>
      <c r="J257" s="94" t="s">
        <v>56</v>
      </c>
      <c r="K257" s="4" t="s">
        <v>24</v>
      </c>
      <c r="L257" s="7">
        <v>7002</v>
      </c>
      <c r="M257" s="7">
        <v>49</v>
      </c>
      <c r="N257" s="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s="64" customFormat="1" x14ac:dyDescent="0.45">
      <c r="A258" s="3"/>
      <c r="B258" s="4" t="s">
        <v>492</v>
      </c>
      <c r="C258" s="4" t="s">
        <v>480</v>
      </c>
      <c r="D258" s="4" t="s">
        <v>494</v>
      </c>
      <c r="E258" s="4" t="s">
        <v>488</v>
      </c>
      <c r="F258" s="58" t="s">
        <v>472</v>
      </c>
      <c r="G258" s="61"/>
      <c r="H258" s="40" t="s">
        <v>56</v>
      </c>
      <c r="I258" s="5" t="s">
        <v>472</v>
      </c>
      <c r="J258" s="94" t="s">
        <v>56</v>
      </c>
      <c r="K258" s="4" t="s">
        <v>24</v>
      </c>
      <c r="L258" s="7">
        <v>8314</v>
      </c>
      <c r="M258" s="7">
        <v>58</v>
      </c>
      <c r="N258" s="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s="64" customFormat="1" x14ac:dyDescent="0.45">
      <c r="A259" s="3"/>
      <c r="B259" s="4" t="s">
        <v>483</v>
      </c>
      <c r="C259" s="4" t="s">
        <v>484</v>
      </c>
      <c r="D259" s="4" t="s">
        <v>495</v>
      </c>
      <c r="E259" s="4" t="s">
        <v>496</v>
      </c>
      <c r="F259" s="58" t="s">
        <v>472</v>
      </c>
      <c r="G259" s="61"/>
      <c r="H259" s="40" t="s">
        <v>56</v>
      </c>
      <c r="I259" s="5" t="s">
        <v>472</v>
      </c>
      <c r="J259" s="94" t="s">
        <v>56</v>
      </c>
      <c r="K259" s="4" t="s">
        <v>24</v>
      </c>
      <c r="L259" s="7">
        <v>7002</v>
      </c>
      <c r="M259" s="7">
        <v>49</v>
      </c>
      <c r="N259" s="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s="64" customFormat="1" x14ac:dyDescent="0.45">
      <c r="A260" s="3"/>
      <c r="B260" s="4" t="s">
        <v>483</v>
      </c>
      <c r="C260" s="4" t="s">
        <v>94</v>
      </c>
      <c r="D260" s="4" t="s">
        <v>497</v>
      </c>
      <c r="E260" s="4" t="s">
        <v>498</v>
      </c>
      <c r="F260" s="58" t="s">
        <v>472</v>
      </c>
      <c r="G260" s="61"/>
      <c r="H260" s="40" t="s">
        <v>56</v>
      </c>
      <c r="I260" s="5" t="s">
        <v>472</v>
      </c>
      <c r="J260" s="94" t="s">
        <v>56</v>
      </c>
      <c r="K260" s="4" t="s">
        <v>24</v>
      </c>
      <c r="L260" s="7">
        <v>8314</v>
      </c>
      <c r="M260" s="7">
        <v>58</v>
      </c>
      <c r="N260" s="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s="70" customFormat="1" ht="14.65" thickBot="1" x14ac:dyDescent="0.5">
      <c r="A261" s="3"/>
      <c r="B261" s="4" t="s">
        <v>489</v>
      </c>
      <c r="C261" s="4" t="s">
        <v>476</v>
      </c>
      <c r="D261" s="4" t="s">
        <v>499</v>
      </c>
      <c r="E261" s="4" t="s">
        <v>496</v>
      </c>
      <c r="F261" s="58" t="s">
        <v>472</v>
      </c>
      <c r="G261" s="61"/>
      <c r="H261" s="40" t="s">
        <v>56</v>
      </c>
      <c r="I261" s="5" t="s">
        <v>472</v>
      </c>
      <c r="J261" s="94" t="s">
        <v>56</v>
      </c>
      <c r="K261" s="4" t="s">
        <v>24</v>
      </c>
      <c r="L261" s="7">
        <v>7002</v>
      </c>
      <c r="M261" s="7">
        <v>49</v>
      </c>
      <c r="N261" s="2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s="64" customFormat="1" x14ac:dyDescent="0.45">
      <c r="A262" s="3"/>
      <c r="B262" s="4" t="s">
        <v>489</v>
      </c>
      <c r="C262" s="4" t="s">
        <v>476</v>
      </c>
      <c r="D262" s="4" t="s">
        <v>500</v>
      </c>
      <c r="E262" s="4" t="s">
        <v>498</v>
      </c>
      <c r="F262" s="58" t="s">
        <v>472</v>
      </c>
      <c r="G262" s="61"/>
      <c r="H262" s="40" t="s">
        <v>56</v>
      </c>
      <c r="I262" s="5" t="s">
        <v>472</v>
      </c>
      <c r="J262" s="94" t="s">
        <v>56</v>
      </c>
      <c r="K262" s="4" t="s">
        <v>24</v>
      </c>
      <c r="L262" s="7">
        <v>8314</v>
      </c>
      <c r="M262" s="7">
        <v>58</v>
      </c>
      <c r="N262" s="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s="64" customFormat="1" x14ac:dyDescent="0.45">
      <c r="A263" s="3"/>
      <c r="B263" s="4" t="s">
        <v>492</v>
      </c>
      <c r="C263" s="4" t="s">
        <v>480</v>
      </c>
      <c r="D263" s="4" t="s">
        <v>501</v>
      </c>
      <c r="E263" s="4" t="s">
        <v>496</v>
      </c>
      <c r="F263" s="58" t="s">
        <v>472</v>
      </c>
      <c r="G263" s="61"/>
      <c r="H263" s="40" t="s">
        <v>56</v>
      </c>
      <c r="I263" s="5" t="s">
        <v>472</v>
      </c>
      <c r="J263" s="94" t="s">
        <v>56</v>
      </c>
      <c r="K263" s="4" t="s">
        <v>24</v>
      </c>
      <c r="L263" s="7">
        <v>7002</v>
      </c>
      <c r="M263" s="7">
        <v>49</v>
      </c>
      <c r="N263" s="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s="64" customFormat="1" ht="14.65" thickBot="1" x14ac:dyDescent="0.5">
      <c r="A264" s="19"/>
      <c r="B264" s="17" t="s">
        <v>492</v>
      </c>
      <c r="C264" s="17" t="s">
        <v>480</v>
      </c>
      <c r="D264" s="17" t="s">
        <v>502</v>
      </c>
      <c r="E264" s="17" t="s">
        <v>498</v>
      </c>
      <c r="F264" s="108" t="s">
        <v>472</v>
      </c>
      <c r="G264" s="60"/>
      <c r="H264" s="41" t="s">
        <v>56</v>
      </c>
      <c r="I264" s="109" t="s">
        <v>472</v>
      </c>
      <c r="J264" s="110" t="s">
        <v>56</v>
      </c>
      <c r="K264" s="17" t="s">
        <v>24</v>
      </c>
      <c r="L264" s="18">
        <v>8314</v>
      </c>
      <c r="M264" s="18">
        <v>58</v>
      </c>
      <c r="N264" s="2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45">
      <c r="A265" s="105" t="s">
        <v>503</v>
      </c>
      <c r="B265" s="15" t="s">
        <v>504</v>
      </c>
      <c r="C265" s="15" t="s">
        <v>505</v>
      </c>
      <c r="D265" s="15" t="s">
        <v>506</v>
      </c>
      <c r="E265" s="15" t="s">
        <v>507</v>
      </c>
      <c r="F265" s="106">
        <v>5490</v>
      </c>
      <c r="G265" s="79">
        <f t="shared" ref="G265:G276" si="3">0.75*F265</f>
        <v>4117.5</v>
      </c>
      <c r="H265" s="53" t="s">
        <v>22</v>
      </c>
      <c r="I265" s="15" t="s">
        <v>508</v>
      </c>
      <c r="J265" s="53" t="s">
        <v>56</v>
      </c>
      <c r="K265" s="4" t="s">
        <v>24</v>
      </c>
      <c r="L265" s="15"/>
      <c r="M265" s="15"/>
      <c r="N265" s="15"/>
    </row>
    <row r="266" spans="1:26" ht="14.65" thickBot="1" x14ac:dyDescent="0.5">
      <c r="B266" s="3" t="s">
        <v>504</v>
      </c>
      <c r="C266" s="3" t="s">
        <v>509</v>
      </c>
      <c r="D266" s="3" t="s">
        <v>510</v>
      </c>
      <c r="E266" s="3" t="s">
        <v>507</v>
      </c>
      <c r="F266" s="51">
        <v>5490</v>
      </c>
      <c r="G266" s="37">
        <f t="shared" si="3"/>
        <v>4117.5</v>
      </c>
      <c r="H266" s="107" t="s">
        <v>22</v>
      </c>
      <c r="I266" s="15" t="s">
        <v>508</v>
      </c>
      <c r="J266" s="44" t="s">
        <v>56</v>
      </c>
      <c r="K266" s="17" t="s">
        <v>24</v>
      </c>
    </row>
    <row r="267" spans="1:26" x14ac:dyDescent="0.45">
      <c r="B267" s="3" t="s">
        <v>504</v>
      </c>
      <c r="C267" s="3" t="s">
        <v>511</v>
      </c>
      <c r="D267" s="3" t="s">
        <v>512</v>
      </c>
      <c r="E267" s="3" t="s">
        <v>507</v>
      </c>
      <c r="F267" s="51">
        <v>5490</v>
      </c>
      <c r="G267" s="37">
        <f t="shared" si="3"/>
        <v>4117.5</v>
      </c>
      <c r="H267" s="53" t="s">
        <v>22</v>
      </c>
      <c r="I267" s="15" t="s">
        <v>508</v>
      </c>
      <c r="J267" s="53" t="s">
        <v>56</v>
      </c>
      <c r="K267" s="4" t="s">
        <v>24</v>
      </c>
    </row>
    <row r="268" spans="1:26" ht="14.65" thickBot="1" x14ac:dyDescent="0.5">
      <c r="B268" s="3" t="s">
        <v>504</v>
      </c>
      <c r="C268" s="3" t="s">
        <v>513</v>
      </c>
      <c r="D268" s="3" t="s">
        <v>514</v>
      </c>
      <c r="E268" s="3" t="s">
        <v>507</v>
      </c>
      <c r="F268" s="51">
        <v>5490</v>
      </c>
      <c r="G268" s="37">
        <f t="shared" si="3"/>
        <v>4117.5</v>
      </c>
      <c r="H268" s="107" t="s">
        <v>22</v>
      </c>
      <c r="I268" s="15" t="s">
        <v>508</v>
      </c>
      <c r="J268" s="44" t="s">
        <v>56</v>
      </c>
      <c r="K268" s="17" t="s">
        <v>24</v>
      </c>
    </row>
    <row r="269" spans="1:26" x14ac:dyDescent="0.45">
      <c r="B269" s="3" t="s">
        <v>504</v>
      </c>
      <c r="C269" s="3" t="s">
        <v>515</v>
      </c>
      <c r="D269" s="3" t="s">
        <v>516</v>
      </c>
      <c r="E269" s="3" t="s">
        <v>507</v>
      </c>
      <c r="F269" s="51">
        <v>5490</v>
      </c>
      <c r="G269" s="37">
        <f t="shared" si="3"/>
        <v>4117.5</v>
      </c>
      <c r="H269" s="53" t="s">
        <v>22</v>
      </c>
      <c r="I269" s="15" t="s">
        <v>508</v>
      </c>
      <c r="J269" s="53" t="s">
        <v>56</v>
      </c>
      <c r="K269" s="4" t="s">
        <v>24</v>
      </c>
    </row>
    <row r="270" spans="1:26" ht="14.65" thickBot="1" x14ac:dyDescent="0.5">
      <c r="B270" s="3" t="s">
        <v>504</v>
      </c>
      <c r="C270" s="3" t="s">
        <v>517</v>
      </c>
      <c r="D270" s="3" t="s">
        <v>518</v>
      </c>
      <c r="E270" s="3" t="s">
        <v>507</v>
      </c>
      <c r="F270" s="51">
        <v>5490</v>
      </c>
      <c r="G270" s="37">
        <f t="shared" si="3"/>
        <v>4117.5</v>
      </c>
      <c r="H270" s="107" t="s">
        <v>22</v>
      </c>
      <c r="I270" s="15" t="s">
        <v>508</v>
      </c>
      <c r="J270" s="44" t="s">
        <v>56</v>
      </c>
      <c r="K270" s="17" t="s">
        <v>24</v>
      </c>
    </row>
    <row r="271" spans="1:26" x14ac:dyDescent="0.45">
      <c r="B271" s="3" t="s">
        <v>519</v>
      </c>
      <c r="C271" s="3" t="s">
        <v>520</v>
      </c>
      <c r="D271" s="3" t="s">
        <v>521</v>
      </c>
      <c r="E271" s="3" t="s">
        <v>522</v>
      </c>
      <c r="F271" s="51">
        <v>6490</v>
      </c>
      <c r="G271" s="37">
        <f t="shared" si="3"/>
        <v>4867.5</v>
      </c>
      <c r="H271" s="53" t="s">
        <v>22</v>
      </c>
      <c r="I271" s="15" t="s">
        <v>508</v>
      </c>
      <c r="J271" s="53" t="s">
        <v>56</v>
      </c>
      <c r="K271" s="4" t="s">
        <v>24</v>
      </c>
    </row>
    <row r="272" spans="1:26" ht="14.65" thickBot="1" x14ac:dyDescent="0.5">
      <c r="B272" s="3" t="s">
        <v>519</v>
      </c>
      <c r="C272" s="3" t="s">
        <v>523</v>
      </c>
      <c r="D272" s="3" t="s">
        <v>524</v>
      </c>
      <c r="E272" s="3" t="s">
        <v>522</v>
      </c>
      <c r="F272" s="51">
        <v>6490</v>
      </c>
      <c r="G272" s="37">
        <f t="shared" si="3"/>
        <v>4867.5</v>
      </c>
      <c r="H272" s="107" t="s">
        <v>22</v>
      </c>
      <c r="I272" s="15" t="s">
        <v>508</v>
      </c>
      <c r="J272" s="44" t="s">
        <v>56</v>
      </c>
      <c r="K272" s="17" t="s">
        <v>24</v>
      </c>
    </row>
    <row r="273" spans="1:14" x14ac:dyDescent="0.45">
      <c r="B273" s="3" t="s">
        <v>519</v>
      </c>
      <c r="C273" s="3" t="s">
        <v>525</v>
      </c>
      <c r="D273" s="3" t="s">
        <v>526</v>
      </c>
      <c r="E273" s="3" t="s">
        <v>522</v>
      </c>
      <c r="F273" s="51">
        <v>6490</v>
      </c>
      <c r="G273" s="37">
        <f t="shared" si="3"/>
        <v>4867.5</v>
      </c>
      <c r="H273" s="53" t="s">
        <v>22</v>
      </c>
      <c r="I273" s="15" t="s">
        <v>508</v>
      </c>
      <c r="J273" s="53" t="s">
        <v>56</v>
      </c>
      <c r="K273" s="4" t="s">
        <v>24</v>
      </c>
    </row>
    <row r="274" spans="1:14" ht="14.65" thickBot="1" x14ac:dyDescent="0.5">
      <c r="B274" s="3" t="s">
        <v>519</v>
      </c>
      <c r="C274" s="3" t="s">
        <v>527</v>
      </c>
      <c r="D274" s="3" t="s">
        <v>528</v>
      </c>
      <c r="E274" s="3" t="s">
        <v>522</v>
      </c>
      <c r="F274" s="51">
        <v>6490</v>
      </c>
      <c r="G274" s="37">
        <f t="shared" si="3"/>
        <v>4867.5</v>
      </c>
      <c r="H274" s="107" t="s">
        <v>22</v>
      </c>
      <c r="I274" s="15" t="s">
        <v>508</v>
      </c>
      <c r="J274" s="44" t="s">
        <v>56</v>
      </c>
      <c r="K274" s="17" t="s">
        <v>24</v>
      </c>
    </row>
    <row r="275" spans="1:14" x14ac:dyDescent="0.45">
      <c r="B275" s="3" t="s">
        <v>519</v>
      </c>
      <c r="C275" s="3" t="s">
        <v>529</v>
      </c>
      <c r="D275" s="3" t="s">
        <v>530</v>
      </c>
      <c r="E275" s="3" t="s">
        <v>522</v>
      </c>
      <c r="F275" s="51">
        <v>6490</v>
      </c>
      <c r="G275" s="37">
        <f t="shared" si="3"/>
        <v>4867.5</v>
      </c>
      <c r="H275" s="53" t="s">
        <v>22</v>
      </c>
      <c r="I275" s="15" t="s">
        <v>508</v>
      </c>
      <c r="J275" s="53" t="s">
        <v>56</v>
      </c>
      <c r="K275" s="4" t="s">
        <v>24</v>
      </c>
    </row>
    <row r="276" spans="1:14" ht="14.65" thickBot="1" x14ac:dyDescent="0.5">
      <c r="A276" s="19"/>
      <c r="B276" s="19" t="s">
        <v>519</v>
      </c>
      <c r="C276" s="19" t="s">
        <v>531</v>
      </c>
      <c r="D276" s="19" t="s">
        <v>532</v>
      </c>
      <c r="E276" s="19" t="s">
        <v>522</v>
      </c>
      <c r="F276" s="132">
        <v>6490</v>
      </c>
      <c r="G276" s="133">
        <f t="shared" si="3"/>
        <v>4867.5</v>
      </c>
      <c r="H276" s="107" t="s">
        <v>22</v>
      </c>
      <c r="I276" s="19" t="s">
        <v>508</v>
      </c>
      <c r="J276" s="54" t="s">
        <v>56</v>
      </c>
      <c r="K276" s="17" t="s">
        <v>24</v>
      </c>
      <c r="L276" s="19"/>
      <c r="M276" s="19"/>
      <c r="N276" s="19"/>
    </row>
  </sheetData>
  <autoFilter ref="A3:N264" xr:uid="{00000000-0001-0000-0000-000000000000}">
    <sortState xmlns:xlrd2="http://schemas.microsoft.com/office/spreadsheetml/2017/richdata2" ref="A4:N264">
      <sortCondition sortBy="cellColor" ref="B3:B264" dxfId="1"/>
    </sortState>
  </autoFilter>
  <mergeCells count="1">
    <mergeCell ref="F2:G2"/>
  </mergeCells>
  <printOptions horizontalCentered="1"/>
  <pageMargins left="0.2" right="0.2" top="0.25" bottom="0.25" header="0.3" footer="0.3"/>
  <pageSetup scale="66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Normal="100" workbookViewId="0">
      <pane ySplit="3" topLeftCell="A4" activePane="bottomLeft" state="frozen"/>
      <selection pane="bottomLeft" activeCell="F3" sqref="F3"/>
    </sheetView>
  </sheetViews>
  <sheetFormatPr defaultColWidth="9.19921875" defaultRowHeight="14.25" x14ac:dyDescent="0.45"/>
  <cols>
    <col min="1" max="1" width="16.796875" style="3" bestFit="1" customWidth="1"/>
    <col min="2" max="2" width="19.53125" style="3" customWidth="1"/>
    <col min="3" max="3" width="29" style="3" customWidth="1"/>
    <col min="4" max="4" width="18.46484375" style="3" customWidth="1"/>
    <col min="5" max="5" width="17.53125" style="3" customWidth="1"/>
    <col min="6" max="6" width="19.796875" style="51" customWidth="1"/>
    <col min="7" max="7" width="12.46484375" style="37" customWidth="1"/>
    <col min="8" max="8" width="10.19921875" style="44" customWidth="1"/>
    <col min="9" max="9" width="11.19921875" style="3" customWidth="1"/>
    <col min="10" max="10" width="12.19921875" style="44" customWidth="1"/>
    <col min="11" max="11" width="11.796875" style="3" customWidth="1"/>
    <col min="12" max="16384" width="9.19921875" style="3"/>
  </cols>
  <sheetData>
    <row r="1" spans="1:14" ht="23.25" x14ac:dyDescent="0.7">
      <c r="A1" s="118" t="s">
        <v>0</v>
      </c>
      <c r="B1" s="32"/>
      <c r="C1" s="32"/>
      <c r="E1" s="115"/>
      <c r="F1" s="130"/>
      <c r="G1" s="35"/>
      <c r="H1" s="38"/>
      <c r="I1" s="32"/>
      <c r="J1" s="38"/>
      <c r="K1" s="32"/>
      <c r="L1" s="32"/>
      <c r="M1" s="32"/>
      <c r="N1" s="32"/>
    </row>
    <row r="2" spans="1:14" ht="21" x14ac:dyDescent="0.65">
      <c r="A2" s="122" t="s">
        <v>1</v>
      </c>
      <c r="B2" s="32"/>
      <c r="C2" s="32"/>
      <c r="E2" s="34"/>
      <c r="F2" s="45"/>
      <c r="G2" s="35"/>
      <c r="H2" s="38"/>
      <c r="I2" s="32"/>
      <c r="J2" s="38"/>
      <c r="K2" s="32"/>
      <c r="L2" s="32"/>
      <c r="M2" s="32"/>
      <c r="N2" s="32"/>
    </row>
    <row r="3" spans="1:14" s="52" customFormat="1" ht="28.9" thickBot="1" x14ac:dyDescent="0.5">
      <c r="A3" s="33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134" t="s">
        <v>8</v>
      </c>
      <c r="G3" s="46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33" t="s">
        <v>16</v>
      </c>
    </row>
    <row r="4" spans="1:14" x14ac:dyDescent="0.45">
      <c r="A4" s="86" t="s">
        <v>533</v>
      </c>
      <c r="B4" s="15" t="s">
        <v>81</v>
      </c>
      <c r="C4" s="15" t="s">
        <v>19</v>
      </c>
      <c r="D4" s="15" t="s">
        <v>82</v>
      </c>
      <c r="E4" s="15" t="s">
        <v>33</v>
      </c>
      <c r="F4" s="78">
        <v>2628</v>
      </c>
      <c r="G4" s="79">
        <f t="shared" ref="G4:G9" si="0">0.75*F4</f>
        <v>1971</v>
      </c>
      <c r="H4" s="80" t="s">
        <v>22</v>
      </c>
      <c r="I4" s="15" t="s">
        <v>23</v>
      </c>
      <c r="J4" s="53" t="s">
        <v>22</v>
      </c>
      <c r="K4" s="15" t="s">
        <v>24</v>
      </c>
      <c r="L4" s="81">
        <v>7933</v>
      </c>
      <c r="M4" s="15">
        <v>63</v>
      </c>
      <c r="N4" s="15">
        <v>32</v>
      </c>
    </row>
    <row r="5" spans="1:14" x14ac:dyDescent="0.45">
      <c r="B5" s="3" t="s">
        <v>81</v>
      </c>
      <c r="C5" s="3" t="s">
        <v>19</v>
      </c>
      <c r="D5" s="3" t="s">
        <v>83</v>
      </c>
      <c r="E5" s="3" t="s">
        <v>84</v>
      </c>
      <c r="F5" s="82">
        <v>2872</v>
      </c>
      <c r="G5" s="79">
        <f t="shared" si="0"/>
        <v>2154</v>
      </c>
      <c r="H5" s="83" t="s">
        <v>22</v>
      </c>
      <c r="I5" s="3" t="s">
        <v>48</v>
      </c>
      <c r="J5" s="53" t="s">
        <v>22</v>
      </c>
      <c r="K5" s="3" t="s">
        <v>24</v>
      </c>
      <c r="L5" s="3">
        <v>11355</v>
      </c>
      <c r="M5" s="3">
        <v>90</v>
      </c>
      <c r="N5" s="3">
        <v>46</v>
      </c>
    </row>
    <row r="6" spans="1:14" x14ac:dyDescent="0.45">
      <c r="B6" s="3" t="s">
        <v>108</v>
      </c>
      <c r="C6" s="3" t="s">
        <v>19</v>
      </c>
      <c r="D6" s="3" t="s">
        <v>109</v>
      </c>
      <c r="E6" s="3" t="s">
        <v>110</v>
      </c>
      <c r="F6" s="82">
        <v>2477</v>
      </c>
      <c r="G6" s="79">
        <f t="shared" si="0"/>
        <v>1857.75</v>
      </c>
      <c r="H6" s="83" t="s">
        <v>22</v>
      </c>
      <c r="I6" s="3" t="s">
        <v>23</v>
      </c>
      <c r="J6" s="53" t="s">
        <v>22</v>
      </c>
      <c r="K6" s="3" t="s">
        <v>24</v>
      </c>
      <c r="L6" s="3">
        <v>7622</v>
      </c>
      <c r="M6" s="3">
        <v>60</v>
      </c>
      <c r="N6" s="3">
        <v>25</v>
      </c>
    </row>
    <row r="7" spans="1:14" x14ac:dyDescent="0.45">
      <c r="B7" s="3" t="s">
        <v>108</v>
      </c>
      <c r="C7" s="3" t="s">
        <v>19</v>
      </c>
      <c r="D7" s="3" t="s">
        <v>111</v>
      </c>
      <c r="E7" s="3" t="s">
        <v>112</v>
      </c>
      <c r="F7" s="82">
        <v>2608</v>
      </c>
      <c r="G7" s="79">
        <f t="shared" si="0"/>
        <v>1956</v>
      </c>
      <c r="H7" s="83" t="s">
        <v>22</v>
      </c>
      <c r="I7" s="3" t="s">
        <v>48</v>
      </c>
      <c r="J7" s="53" t="s">
        <v>22</v>
      </c>
      <c r="K7" s="3" t="s">
        <v>24</v>
      </c>
      <c r="L7" s="3">
        <v>9177</v>
      </c>
    </row>
    <row r="8" spans="1:14" x14ac:dyDescent="0.45">
      <c r="B8" s="3" t="s">
        <v>60</v>
      </c>
      <c r="C8" s="3" t="s">
        <v>19</v>
      </c>
      <c r="D8" s="3" t="s">
        <v>121</v>
      </c>
      <c r="E8" s="3" t="s">
        <v>122</v>
      </c>
      <c r="F8" s="82">
        <v>2356</v>
      </c>
      <c r="G8" s="79">
        <f t="shared" si="0"/>
        <v>1767</v>
      </c>
      <c r="H8" s="83" t="s">
        <v>22</v>
      </c>
      <c r="I8" s="3" t="s">
        <v>23</v>
      </c>
      <c r="J8" s="53" t="s">
        <v>22</v>
      </c>
      <c r="K8" s="1" t="s">
        <v>24</v>
      </c>
      <c r="L8" s="3">
        <v>7622</v>
      </c>
      <c r="M8" s="3">
        <v>60</v>
      </c>
      <c r="N8" s="3">
        <v>30</v>
      </c>
    </row>
    <row r="9" spans="1:14" x14ac:dyDescent="0.45">
      <c r="B9" s="3" t="s">
        <v>60</v>
      </c>
      <c r="C9" s="3" t="s">
        <v>19</v>
      </c>
      <c r="D9" s="3" t="s">
        <v>123</v>
      </c>
      <c r="E9" s="3" t="s">
        <v>124</v>
      </c>
      <c r="F9" s="82">
        <v>2537</v>
      </c>
      <c r="G9" s="79">
        <f t="shared" si="0"/>
        <v>1902.75</v>
      </c>
      <c r="H9" s="83" t="s">
        <v>22</v>
      </c>
      <c r="I9" s="3" t="s">
        <v>48</v>
      </c>
      <c r="J9" s="53" t="s">
        <v>22</v>
      </c>
      <c r="K9" s="3" t="s">
        <v>24</v>
      </c>
      <c r="L9" s="3">
        <v>9177</v>
      </c>
    </row>
    <row r="10" spans="1:14" x14ac:dyDescent="0.45">
      <c r="B10" s="1" t="s">
        <v>53</v>
      </c>
      <c r="C10" s="1" t="s">
        <v>19</v>
      </c>
      <c r="D10" s="3" t="s">
        <v>198</v>
      </c>
      <c r="E10" s="1" t="s">
        <v>199</v>
      </c>
      <c r="F10" s="61">
        <v>3224</v>
      </c>
      <c r="G10" s="36">
        <v>2417.8500000000004</v>
      </c>
      <c r="H10" s="44" t="s">
        <v>22</v>
      </c>
      <c r="I10" s="1" t="s">
        <v>37</v>
      </c>
      <c r="J10" s="53" t="s">
        <v>56</v>
      </c>
      <c r="K10" s="1" t="s">
        <v>24</v>
      </c>
      <c r="L10" s="2">
        <v>17709</v>
      </c>
      <c r="M10" s="84">
        <f>L10/140</f>
        <v>126.49285714285715</v>
      </c>
      <c r="N10" s="85">
        <v>50</v>
      </c>
    </row>
    <row r="11" spans="1:14" x14ac:dyDescent="0.45">
      <c r="B11" s="3" t="s">
        <v>204</v>
      </c>
      <c r="C11" s="3" t="s">
        <v>19</v>
      </c>
      <c r="D11" s="3" t="s">
        <v>205</v>
      </c>
      <c r="E11" s="3" t="s">
        <v>110</v>
      </c>
      <c r="F11" s="82">
        <v>2455</v>
      </c>
      <c r="G11" s="79">
        <f t="shared" ref="G11:G23" si="1">0.75*F11</f>
        <v>1841.25</v>
      </c>
      <c r="H11" s="83" t="s">
        <v>22</v>
      </c>
      <c r="I11" s="3" t="s">
        <v>23</v>
      </c>
      <c r="J11" s="53" t="s">
        <v>22</v>
      </c>
      <c r="K11" s="3" t="s">
        <v>24</v>
      </c>
      <c r="L11" s="3">
        <v>7933</v>
      </c>
      <c r="M11" s="3">
        <v>63</v>
      </c>
      <c r="N11" s="3">
        <v>28</v>
      </c>
    </row>
    <row r="12" spans="1:14" x14ac:dyDescent="0.45">
      <c r="B12" s="3" t="s">
        <v>204</v>
      </c>
      <c r="C12" s="3" t="s">
        <v>19</v>
      </c>
      <c r="D12" s="3" t="s">
        <v>206</v>
      </c>
      <c r="E12" s="3" t="s">
        <v>207</v>
      </c>
      <c r="F12" s="82">
        <v>2665</v>
      </c>
      <c r="G12" s="37">
        <f t="shared" si="1"/>
        <v>1998.75</v>
      </c>
      <c r="H12" s="83" t="s">
        <v>22</v>
      </c>
      <c r="I12" s="3" t="s">
        <v>48</v>
      </c>
      <c r="J12" s="44" t="s">
        <v>22</v>
      </c>
      <c r="K12" s="3" t="s">
        <v>24</v>
      </c>
      <c r="L12" s="3">
        <v>9955</v>
      </c>
    </row>
    <row r="13" spans="1:14" x14ac:dyDescent="0.45">
      <c r="B13" s="3" t="s">
        <v>204</v>
      </c>
      <c r="C13" s="3" t="s">
        <v>19</v>
      </c>
      <c r="D13" s="3" t="s">
        <v>208</v>
      </c>
      <c r="E13" s="3" t="s">
        <v>209</v>
      </c>
      <c r="F13" s="82">
        <v>2616</v>
      </c>
      <c r="G13" s="79">
        <f t="shared" si="1"/>
        <v>1962</v>
      </c>
      <c r="H13" s="83" t="s">
        <v>22</v>
      </c>
      <c r="I13" s="3" t="s">
        <v>23</v>
      </c>
      <c r="J13" s="53" t="s">
        <v>22</v>
      </c>
      <c r="K13" s="3" t="s">
        <v>24</v>
      </c>
      <c r="L13" s="3">
        <v>9022</v>
      </c>
      <c r="M13" s="3">
        <v>71</v>
      </c>
      <c r="N13" s="3">
        <v>38</v>
      </c>
    </row>
    <row r="14" spans="1:14" x14ac:dyDescent="0.45">
      <c r="B14" s="3" t="s">
        <v>31</v>
      </c>
      <c r="C14" s="3" t="s">
        <v>19</v>
      </c>
      <c r="D14" s="3" t="s">
        <v>32</v>
      </c>
      <c r="E14" s="3" t="s">
        <v>33</v>
      </c>
      <c r="F14" s="82">
        <v>2611</v>
      </c>
      <c r="G14" s="37">
        <f t="shared" si="1"/>
        <v>1958.25</v>
      </c>
      <c r="H14" s="83" t="s">
        <v>22</v>
      </c>
      <c r="I14" s="3" t="s">
        <v>34</v>
      </c>
      <c r="J14" s="53" t="s">
        <v>22</v>
      </c>
      <c r="K14" s="3" t="s">
        <v>24</v>
      </c>
      <c r="L14" s="3">
        <v>8400</v>
      </c>
      <c r="M14" s="3">
        <v>66</v>
      </c>
      <c r="N14" s="3">
        <v>32</v>
      </c>
    </row>
    <row r="15" spans="1:14" x14ac:dyDescent="0.45">
      <c r="B15" s="3" t="s">
        <v>31</v>
      </c>
      <c r="C15" s="3" t="s">
        <v>19</v>
      </c>
      <c r="D15" s="3" t="s">
        <v>35</v>
      </c>
      <c r="E15" s="3" t="s">
        <v>36</v>
      </c>
      <c r="F15" s="82">
        <v>2952</v>
      </c>
      <c r="G15" s="37">
        <f t="shared" si="1"/>
        <v>2214</v>
      </c>
      <c r="H15" s="83" t="s">
        <v>22</v>
      </c>
      <c r="I15" s="3" t="s">
        <v>37</v>
      </c>
      <c r="J15" s="53" t="s">
        <v>534</v>
      </c>
      <c r="K15" s="3" t="s">
        <v>24</v>
      </c>
      <c r="L15" s="111">
        <v>11821</v>
      </c>
    </row>
    <row r="16" spans="1:14" x14ac:dyDescent="0.45">
      <c r="B16" s="3" t="s">
        <v>238</v>
      </c>
      <c r="C16" s="3" t="s">
        <v>19</v>
      </c>
      <c r="D16" s="3" t="s">
        <v>243</v>
      </c>
      <c r="E16" s="3" t="s">
        <v>110</v>
      </c>
      <c r="F16" s="82">
        <v>2212</v>
      </c>
      <c r="G16" s="79">
        <f t="shared" si="1"/>
        <v>1659</v>
      </c>
      <c r="H16" s="83" t="s">
        <v>22</v>
      </c>
      <c r="I16" s="3" t="s">
        <v>23</v>
      </c>
      <c r="J16" s="53" t="s">
        <v>22</v>
      </c>
      <c r="K16" s="3" t="s">
        <v>24</v>
      </c>
      <c r="L16" s="3">
        <v>8244</v>
      </c>
      <c r="M16" s="3">
        <v>52</v>
      </c>
      <c r="N16" s="3">
        <v>27</v>
      </c>
    </row>
    <row r="17" spans="1:14" x14ac:dyDescent="0.45">
      <c r="B17" s="3" t="s">
        <v>238</v>
      </c>
      <c r="C17" s="3" t="s">
        <v>19</v>
      </c>
      <c r="D17" s="3" t="s">
        <v>244</v>
      </c>
      <c r="E17" s="3" t="s">
        <v>245</v>
      </c>
      <c r="F17" s="82">
        <v>2244</v>
      </c>
      <c r="G17" s="79">
        <f t="shared" si="1"/>
        <v>1683</v>
      </c>
      <c r="H17" s="83" t="s">
        <v>22</v>
      </c>
      <c r="I17" s="3" t="s">
        <v>48</v>
      </c>
      <c r="J17" s="53" t="s">
        <v>22</v>
      </c>
      <c r="K17" s="3" t="s">
        <v>24</v>
      </c>
      <c r="L17" s="3">
        <v>9955</v>
      </c>
      <c r="M17" s="3">
        <v>79</v>
      </c>
      <c r="N17" s="3">
        <v>33</v>
      </c>
    </row>
    <row r="18" spans="1:14" x14ac:dyDescent="0.45">
      <c r="B18" s="3" t="s">
        <v>57</v>
      </c>
      <c r="C18" s="3" t="s">
        <v>19</v>
      </c>
      <c r="D18" s="3" t="s">
        <v>264</v>
      </c>
      <c r="E18" s="3" t="s">
        <v>265</v>
      </c>
      <c r="F18" s="82">
        <v>2274</v>
      </c>
      <c r="G18" s="79">
        <f t="shared" si="1"/>
        <v>1705.5</v>
      </c>
      <c r="H18" s="83" t="s">
        <v>22</v>
      </c>
      <c r="I18" s="3" t="s">
        <v>23</v>
      </c>
      <c r="J18" s="53" t="s">
        <v>22</v>
      </c>
      <c r="K18" s="3" t="s">
        <v>24</v>
      </c>
      <c r="L18" s="3">
        <v>4977</v>
      </c>
      <c r="M18" s="3">
        <v>49</v>
      </c>
      <c r="N18" s="3">
        <v>30</v>
      </c>
    </row>
    <row r="19" spans="1:14" x14ac:dyDescent="0.45">
      <c r="B19" s="3" t="s">
        <v>57</v>
      </c>
      <c r="C19" s="3" t="s">
        <v>19</v>
      </c>
      <c r="D19" s="3" t="s">
        <v>266</v>
      </c>
      <c r="E19" s="3" t="s">
        <v>267</v>
      </c>
      <c r="F19" s="82">
        <v>2523</v>
      </c>
      <c r="G19" s="79">
        <f t="shared" si="1"/>
        <v>1892.25</v>
      </c>
      <c r="H19" s="83" t="s">
        <v>22</v>
      </c>
      <c r="I19" s="3" t="s">
        <v>48</v>
      </c>
      <c r="J19" s="53" t="s">
        <v>22</v>
      </c>
      <c r="K19" s="3" t="s">
        <v>24</v>
      </c>
      <c r="L19" s="3">
        <v>7000</v>
      </c>
      <c r="M19" s="3">
        <v>55</v>
      </c>
      <c r="N19" s="3">
        <v>41</v>
      </c>
    </row>
    <row r="20" spans="1:14" x14ac:dyDescent="0.45">
      <c r="A20" s="86" t="s">
        <v>435</v>
      </c>
      <c r="B20" s="3" t="s">
        <v>439</v>
      </c>
      <c r="C20" s="3" t="s">
        <v>19</v>
      </c>
      <c r="D20" s="3" t="s">
        <v>440</v>
      </c>
      <c r="E20" s="3" t="s">
        <v>441</v>
      </c>
      <c r="F20" s="82">
        <v>2824</v>
      </c>
      <c r="G20" s="79">
        <f t="shared" si="1"/>
        <v>2118</v>
      </c>
      <c r="H20" s="83" t="s">
        <v>22</v>
      </c>
      <c r="I20" s="3" t="s">
        <v>48</v>
      </c>
      <c r="J20" s="53" t="s">
        <v>22</v>
      </c>
      <c r="K20" s="3" t="s">
        <v>144</v>
      </c>
      <c r="L20" s="3">
        <v>11044</v>
      </c>
      <c r="M20" s="3">
        <v>87</v>
      </c>
      <c r="N20" s="3">
        <v>36</v>
      </c>
    </row>
    <row r="21" spans="1:14" x14ac:dyDescent="0.45">
      <c r="B21" s="3" t="s">
        <v>445</v>
      </c>
      <c r="C21" s="3" t="s">
        <v>19</v>
      </c>
      <c r="D21" s="3" t="s">
        <v>446</v>
      </c>
      <c r="E21" s="3" t="s">
        <v>447</v>
      </c>
      <c r="F21" s="82">
        <v>2834</v>
      </c>
      <c r="G21" s="79">
        <f t="shared" si="1"/>
        <v>2125.5</v>
      </c>
      <c r="H21" s="83" t="s">
        <v>22</v>
      </c>
      <c r="I21" s="3" t="s">
        <v>48</v>
      </c>
      <c r="J21" s="53" t="s">
        <v>22</v>
      </c>
      <c r="K21" s="3" t="s">
        <v>144</v>
      </c>
      <c r="L21" s="3">
        <v>11355</v>
      </c>
      <c r="M21" s="3">
        <v>90</v>
      </c>
      <c r="N21" s="3">
        <v>42</v>
      </c>
    </row>
    <row r="22" spans="1:14" x14ac:dyDescent="0.45">
      <c r="B22" s="3" t="s">
        <v>456</v>
      </c>
      <c r="C22" s="3" t="s">
        <v>19</v>
      </c>
      <c r="D22" s="3" t="s">
        <v>457</v>
      </c>
      <c r="E22" s="3" t="s">
        <v>447</v>
      </c>
      <c r="F22" s="82">
        <v>2832</v>
      </c>
      <c r="G22" s="79">
        <f t="shared" si="1"/>
        <v>2124</v>
      </c>
      <c r="H22" s="83" t="s">
        <v>22</v>
      </c>
      <c r="I22" s="3" t="s">
        <v>48</v>
      </c>
      <c r="J22" s="53" t="s">
        <v>22</v>
      </c>
      <c r="K22" s="3" t="s">
        <v>144</v>
      </c>
      <c r="L22" s="3">
        <v>11044</v>
      </c>
      <c r="M22" s="3">
        <v>87</v>
      </c>
      <c r="N22" s="3">
        <v>38</v>
      </c>
    </row>
    <row r="23" spans="1:14" x14ac:dyDescent="0.45">
      <c r="B23" s="3" t="s">
        <v>466</v>
      </c>
      <c r="C23" s="3" t="s">
        <v>19</v>
      </c>
      <c r="D23" s="3" t="s">
        <v>467</v>
      </c>
      <c r="E23" s="3" t="s">
        <v>441</v>
      </c>
      <c r="F23" s="82">
        <v>2578</v>
      </c>
      <c r="G23" s="79">
        <f t="shared" si="1"/>
        <v>1933.5</v>
      </c>
      <c r="H23" s="83" t="s">
        <v>22</v>
      </c>
      <c r="I23" s="3" t="s">
        <v>48</v>
      </c>
      <c r="J23" s="53" t="s">
        <v>22</v>
      </c>
      <c r="K23" s="3" t="s">
        <v>144</v>
      </c>
      <c r="L23" s="3">
        <v>11666</v>
      </c>
      <c r="M23" s="3">
        <v>65</v>
      </c>
      <c r="N23" s="3">
        <v>39</v>
      </c>
    </row>
    <row r="24" spans="1:14" x14ac:dyDescent="0.45">
      <c r="A24" s="86" t="s">
        <v>17</v>
      </c>
      <c r="B24" s="87" t="s">
        <v>18</v>
      </c>
      <c r="C24" s="3" t="s">
        <v>19</v>
      </c>
      <c r="D24" s="87" t="s">
        <v>20</v>
      </c>
      <c r="E24" s="88" t="s">
        <v>21</v>
      </c>
      <c r="F24" s="89">
        <v>4945</v>
      </c>
      <c r="G24" s="79">
        <v>3708.75</v>
      </c>
      <c r="H24" s="83" t="s">
        <v>22</v>
      </c>
      <c r="I24" s="88" t="s">
        <v>23</v>
      </c>
      <c r="J24" s="53" t="s">
        <v>22</v>
      </c>
      <c r="K24" s="3" t="s">
        <v>24</v>
      </c>
      <c r="L24" s="3">
        <v>8972</v>
      </c>
      <c r="M24" s="3">
        <v>69</v>
      </c>
      <c r="N24" s="3">
        <v>30</v>
      </c>
    </row>
    <row r="25" spans="1:14" x14ac:dyDescent="0.45">
      <c r="A25" s="86"/>
      <c r="B25" s="87" t="s">
        <v>25</v>
      </c>
      <c r="C25" s="3" t="s">
        <v>19</v>
      </c>
      <c r="D25" s="87" t="s">
        <v>26</v>
      </c>
      <c r="E25" s="88" t="s">
        <v>27</v>
      </c>
      <c r="F25" s="89">
        <v>2650</v>
      </c>
      <c r="G25" s="37">
        <f t="shared" ref="G25:G34" si="2">0.75*F25</f>
        <v>1987.5</v>
      </c>
      <c r="H25" s="83" t="s">
        <v>22</v>
      </c>
      <c r="I25" s="88" t="s">
        <v>23</v>
      </c>
      <c r="J25" s="44" t="s">
        <v>22</v>
      </c>
      <c r="K25" s="1" t="s">
        <v>24</v>
      </c>
      <c r="L25" s="3">
        <v>8711</v>
      </c>
      <c r="M25" s="3">
        <v>69</v>
      </c>
      <c r="N25" s="3">
        <v>38</v>
      </c>
    </row>
    <row r="26" spans="1:14" x14ac:dyDescent="0.45">
      <c r="B26" s="3" t="s">
        <v>28</v>
      </c>
      <c r="C26" s="3" t="s">
        <v>19</v>
      </c>
      <c r="D26" s="3" t="s">
        <v>29</v>
      </c>
      <c r="E26" s="3" t="s">
        <v>30</v>
      </c>
      <c r="F26" s="82">
        <v>2463</v>
      </c>
      <c r="G26" s="37">
        <f t="shared" si="2"/>
        <v>1847.25</v>
      </c>
      <c r="H26" s="83" t="s">
        <v>22</v>
      </c>
      <c r="I26" s="3" t="s">
        <v>23</v>
      </c>
      <c r="J26" s="44" t="s">
        <v>22</v>
      </c>
      <c r="K26" s="3" t="s">
        <v>24</v>
      </c>
      <c r="L26" s="3">
        <v>7311</v>
      </c>
      <c r="M26" s="3">
        <v>58</v>
      </c>
      <c r="N26" s="3">
        <v>25</v>
      </c>
    </row>
    <row r="27" spans="1:14" x14ac:dyDescent="0.45">
      <c r="B27" s="3" t="s">
        <v>38</v>
      </c>
      <c r="C27" s="3" t="s">
        <v>19</v>
      </c>
      <c r="D27" s="3" t="s">
        <v>39</v>
      </c>
      <c r="E27" s="3" t="s">
        <v>40</v>
      </c>
      <c r="F27" s="82">
        <v>2342</v>
      </c>
      <c r="G27" s="79">
        <f t="shared" si="2"/>
        <v>1756.5</v>
      </c>
      <c r="H27" s="83" t="s">
        <v>22</v>
      </c>
      <c r="I27" s="3" t="s">
        <v>23</v>
      </c>
      <c r="J27" s="53" t="s">
        <v>22</v>
      </c>
      <c r="K27" s="1" t="s">
        <v>24</v>
      </c>
      <c r="L27" s="3">
        <v>6378</v>
      </c>
    </row>
    <row r="28" spans="1:14" x14ac:dyDescent="0.45">
      <c r="B28" s="3" t="s">
        <v>38</v>
      </c>
      <c r="C28" s="3" t="s">
        <v>19</v>
      </c>
      <c r="D28" s="3" t="s">
        <v>41</v>
      </c>
      <c r="E28" s="3" t="s">
        <v>42</v>
      </c>
      <c r="F28" s="82">
        <v>2417</v>
      </c>
      <c r="G28" s="79">
        <f t="shared" si="2"/>
        <v>1812.75</v>
      </c>
      <c r="H28" s="83" t="s">
        <v>22</v>
      </c>
      <c r="I28" s="3" t="s">
        <v>23</v>
      </c>
      <c r="J28" s="53" t="s">
        <v>22</v>
      </c>
      <c r="K28" s="3" t="s">
        <v>24</v>
      </c>
      <c r="L28" s="3">
        <v>7155</v>
      </c>
    </row>
    <row r="29" spans="1:14" x14ac:dyDescent="0.45">
      <c r="B29" s="3" t="s">
        <v>43</v>
      </c>
      <c r="C29" s="3" t="s">
        <v>19</v>
      </c>
      <c r="D29" s="3" t="s">
        <v>44</v>
      </c>
      <c r="E29" s="3" t="s">
        <v>30</v>
      </c>
      <c r="F29" s="82">
        <v>2611</v>
      </c>
      <c r="G29" s="79">
        <f t="shared" si="2"/>
        <v>1958.25</v>
      </c>
      <c r="H29" s="83" t="s">
        <v>22</v>
      </c>
      <c r="I29" s="3" t="s">
        <v>23</v>
      </c>
      <c r="J29" s="53" t="s">
        <v>22</v>
      </c>
      <c r="K29" s="3" t="s">
        <v>24</v>
      </c>
      <c r="L29" s="3">
        <v>8400</v>
      </c>
    </row>
    <row r="30" spans="1:14" x14ac:dyDescent="0.45">
      <c r="B30" s="3" t="s">
        <v>45</v>
      </c>
      <c r="C30" s="3" t="s">
        <v>19</v>
      </c>
      <c r="D30" s="3" t="s">
        <v>46</v>
      </c>
      <c r="E30" s="3" t="s">
        <v>47</v>
      </c>
      <c r="F30" s="82">
        <v>2952</v>
      </c>
      <c r="G30" s="79">
        <f t="shared" si="2"/>
        <v>2214</v>
      </c>
      <c r="H30" s="83" t="s">
        <v>22</v>
      </c>
      <c r="I30" s="3" t="s">
        <v>48</v>
      </c>
      <c r="J30" s="53" t="s">
        <v>22</v>
      </c>
      <c r="K30" s="3" t="s">
        <v>24</v>
      </c>
      <c r="L30" s="3">
        <v>11822</v>
      </c>
    </row>
    <row r="31" spans="1:14" x14ac:dyDescent="0.45">
      <c r="B31" s="3" t="s">
        <v>49</v>
      </c>
      <c r="C31" s="3" t="s">
        <v>19</v>
      </c>
      <c r="D31" s="3" t="s">
        <v>50</v>
      </c>
      <c r="E31" s="3" t="s">
        <v>51</v>
      </c>
      <c r="F31" s="82">
        <v>2997</v>
      </c>
      <c r="G31" s="37">
        <f t="shared" si="2"/>
        <v>2247.75</v>
      </c>
      <c r="H31" s="83" t="s">
        <v>22</v>
      </c>
      <c r="I31" s="3" t="s">
        <v>23</v>
      </c>
      <c r="J31" s="44" t="s">
        <v>22</v>
      </c>
      <c r="K31" s="32" t="s">
        <v>24</v>
      </c>
      <c r="L31" s="3">
        <v>7311</v>
      </c>
    </row>
    <row r="32" spans="1:14" x14ac:dyDescent="0.45">
      <c r="A32" s="86" t="s">
        <v>52</v>
      </c>
      <c r="B32" s="3" t="s">
        <v>53</v>
      </c>
      <c r="C32" s="3" t="s">
        <v>19</v>
      </c>
      <c r="D32" s="3" t="s">
        <v>54</v>
      </c>
      <c r="E32" s="3" t="s">
        <v>55</v>
      </c>
      <c r="F32" s="82">
        <v>4251</v>
      </c>
      <c r="G32" s="37">
        <f t="shared" si="2"/>
        <v>3188.25</v>
      </c>
      <c r="H32" s="83" t="s">
        <v>22</v>
      </c>
      <c r="I32" s="1" t="s">
        <v>37</v>
      </c>
      <c r="J32" s="44" t="s">
        <v>56</v>
      </c>
      <c r="K32" s="3" t="s">
        <v>24</v>
      </c>
      <c r="L32" s="3">
        <v>14932</v>
      </c>
      <c r="M32" s="3">
        <v>118</v>
      </c>
      <c r="N32" s="3">
        <v>99</v>
      </c>
    </row>
    <row r="33" spans="2:14" x14ac:dyDescent="0.45">
      <c r="B33" s="3" t="s">
        <v>57</v>
      </c>
      <c r="C33" s="3" t="s">
        <v>19</v>
      </c>
      <c r="D33" s="3" t="s">
        <v>58</v>
      </c>
      <c r="E33" s="3" t="s">
        <v>59</v>
      </c>
      <c r="F33" s="82">
        <v>4563</v>
      </c>
      <c r="G33" s="79">
        <f t="shared" si="2"/>
        <v>3422.25</v>
      </c>
      <c r="H33" s="83" t="s">
        <v>22</v>
      </c>
      <c r="I33" s="1" t="s">
        <v>37</v>
      </c>
      <c r="J33" s="53" t="s">
        <v>56</v>
      </c>
      <c r="K33" s="3" t="s">
        <v>24</v>
      </c>
      <c r="L33" s="3">
        <v>14620</v>
      </c>
      <c r="M33" s="3">
        <v>89</v>
      </c>
      <c r="N33" s="3">
        <v>89</v>
      </c>
    </row>
    <row r="34" spans="2:14" x14ac:dyDescent="0.45">
      <c r="B34" s="3" t="s">
        <v>60</v>
      </c>
      <c r="C34" s="3" t="s">
        <v>19</v>
      </c>
      <c r="D34" s="3" t="s">
        <v>61</v>
      </c>
      <c r="E34" s="3" t="s">
        <v>62</v>
      </c>
      <c r="F34" s="82">
        <v>4138</v>
      </c>
      <c r="G34" s="79">
        <f t="shared" si="2"/>
        <v>3103.5</v>
      </c>
      <c r="H34" s="83" t="s">
        <v>22</v>
      </c>
      <c r="I34" s="1" t="s">
        <v>37</v>
      </c>
      <c r="J34" s="53" t="s">
        <v>56</v>
      </c>
      <c r="K34" s="3" t="s">
        <v>24</v>
      </c>
      <c r="L34" s="3">
        <v>15554</v>
      </c>
      <c r="M34" s="3">
        <v>123</v>
      </c>
      <c r="N34" s="3">
        <v>83</v>
      </c>
    </row>
  </sheetData>
  <printOptions horizontalCentered="1"/>
  <pageMargins left="0.2" right="0.2" top="0.25" bottom="0.25" header="0.3" footer="0.3"/>
  <pageSetup scale="66" fitToHeight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426B-1224-4D84-817B-D746146780AB}">
  <sheetPr>
    <pageSetUpPr fitToPage="1"/>
  </sheetPr>
  <dimension ref="A1:N16"/>
  <sheetViews>
    <sheetView zoomScaleNormal="100" workbookViewId="0">
      <pane ySplit="3" topLeftCell="A4" activePane="bottomLeft" state="frozen"/>
      <selection pane="bottomLeft" activeCell="F3" sqref="F3"/>
    </sheetView>
  </sheetViews>
  <sheetFormatPr defaultColWidth="9.19921875" defaultRowHeight="14.25" x14ac:dyDescent="0.45"/>
  <cols>
    <col min="1" max="1" width="16.796875" style="3" bestFit="1" customWidth="1"/>
    <col min="2" max="2" width="19.53125" style="3" customWidth="1"/>
    <col min="3" max="3" width="29" style="3" customWidth="1"/>
    <col min="4" max="4" width="18.46484375" style="3" customWidth="1"/>
    <col min="5" max="5" width="17.53125" style="3" customWidth="1"/>
    <col min="6" max="6" width="19.796875" style="51" customWidth="1"/>
    <col min="7" max="7" width="12.46484375" style="37" customWidth="1"/>
    <col min="8" max="8" width="10.19921875" style="44" customWidth="1"/>
    <col min="9" max="9" width="11.19921875" style="3" customWidth="1"/>
    <col min="10" max="10" width="12.19921875" style="44" customWidth="1"/>
    <col min="11" max="11" width="15.53125" style="3" customWidth="1"/>
    <col min="12" max="16384" width="9.19921875" style="3"/>
  </cols>
  <sheetData>
    <row r="1" spans="1:14" customFormat="1" ht="23.25" x14ac:dyDescent="0.7">
      <c r="A1" s="118" t="s">
        <v>0</v>
      </c>
      <c r="F1" s="119"/>
      <c r="G1" s="120"/>
      <c r="H1" s="121"/>
      <c r="J1" s="121"/>
    </row>
    <row r="2" spans="1:14" customFormat="1" ht="21" x14ac:dyDescent="0.65">
      <c r="A2" s="122" t="s">
        <v>1</v>
      </c>
      <c r="E2" s="123"/>
      <c r="F2" s="131"/>
      <c r="G2" s="120"/>
      <c r="H2" s="121"/>
      <c r="J2" s="121"/>
    </row>
    <row r="3" spans="1:14" s="117" customFormat="1" ht="28.5" x14ac:dyDescent="0.45">
      <c r="A3" s="128" t="s">
        <v>3</v>
      </c>
      <c r="B3" s="128" t="s">
        <v>4</v>
      </c>
      <c r="C3" s="128" t="s">
        <v>5</v>
      </c>
      <c r="D3" s="128" t="s">
        <v>6</v>
      </c>
      <c r="E3" s="128" t="s">
        <v>7</v>
      </c>
      <c r="F3" s="135" t="s">
        <v>8</v>
      </c>
      <c r="G3" s="129" t="s">
        <v>9</v>
      </c>
      <c r="H3" s="128" t="s">
        <v>10</v>
      </c>
      <c r="I3" s="128" t="s">
        <v>11</v>
      </c>
      <c r="J3" s="128" t="s">
        <v>12</v>
      </c>
      <c r="K3" s="128" t="s">
        <v>13</v>
      </c>
      <c r="L3" s="128" t="s">
        <v>14</v>
      </c>
      <c r="M3" s="128" t="s">
        <v>15</v>
      </c>
      <c r="N3" s="128" t="s">
        <v>16</v>
      </c>
    </row>
    <row r="4" spans="1:14" x14ac:dyDescent="0.45">
      <c r="A4" s="86" t="s">
        <v>503</v>
      </c>
      <c r="B4" s="3" t="s">
        <v>504</v>
      </c>
      <c r="C4" s="3" t="s">
        <v>505</v>
      </c>
      <c r="D4" s="3" t="s">
        <v>506</v>
      </c>
      <c r="E4" s="3" t="s">
        <v>507</v>
      </c>
      <c r="F4" s="51">
        <v>5490</v>
      </c>
      <c r="G4" s="37">
        <f t="shared" ref="G4:G15" si="0">0.75*F4</f>
        <v>4117.5</v>
      </c>
      <c r="H4" s="44" t="s">
        <v>22</v>
      </c>
      <c r="I4" s="3" t="s">
        <v>508</v>
      </c>
      <c r="J4" s="44" t="s">
        <v>56</v>
      </c>
    </row>
    <row r="5" spans="1:14" x14ac:dyDescent="0.45">
      <c r="B5" s="3" t="s">
        <v>504</v>
      </c>
      <c r="C5" s="3" t="s">
        <v>509</v>
      </c>
      <c r="D5" s="3" t="s">
        <v>510</v>
      </c>
      <c r="E5" s="3" t="s">
        <v>507</v>
      </c>
      <c r="F5" s="51">
        <v>5490</v>
      </c>
      <c r="G5" s="37">
        <f t="shared" si="0"/>
        <v>4117.5</v>
      </c>
      <c r="H5" s="83" t="s">
        <v>22</v>
      </c>
      <c r="I5" s="3" t="s">
        <v>508</v>
      </c>
      <c r="J5" s="44" t="s">
        <v>56</v>
      </c>
    </row>
    <row r="6" spans="1:14" x14ac:dyDescent="0.45">
      <c r="B6" s="3" t="s">
        <v>504</v>
      </c>
      <c r="C6" s="3" t="s">
        <v>511</v>
      </c>
      <c r="D6" s="3" t="s">
        <v>512</v>
      </c>
      <c r="E6" s="3" t="s">
        <v>507</v>
      </c>
      <c r="F6" s="51">
        <v>5490</v>
      </c>
      <c r="G6" s="37">
        <f t="shared" si="0"/>
        <v>4117.5</v>
      </c>
      <c r="H6" s="44" t="s">
        <v>22</v>
      </c>
      <c r="I6" s="3" t="s">
        <v>508</v>
      </c>
      <c r="J6" s="44" t="s">
        <v>56</v>
      </c>
    </row>
    <row r="7" spans="1:14" x14ac:dyDescent="0.45">
      <c r="B7" s="3" t="s">
        <v>504</v>
      </c>
      <c r="C7" s="3" t="s">
        <v>513</v>
      </c>
      <c r="D7" s="3" t="s">
        <v>514</v>
      </c>
      <c r="E7" s="3" t="s">
        <v>507</v>
      </c>
      <c r="F7" s="51">
        <v>5490</v>
      </c>
      <c r="G7" s="37">
        <f t="shared" si="0"/>
        <v>4117.5</v>
      </c>
      <c r="H7" s="83" t="s">
        <v>22</v>
      </c>
      <c r="I7" s="3" t="s">
        <v>508</v>
      </c>
      <c r="J7" s="44" t="s">
        <v>56</v>
      </c>
    </row>
    <row r="8" spans="1:14" x14ac:dyDescent="0.45">
      <c r="B8" s="3" t="s">
        <v>504</v>
      </c>
      <c r="C8" s="3" t="s">
        <v>515</v>
      </c>
      <c r="D8" s="3" t="s">
        <v>516</v>
      </c>
      <c r="E8" s="3" t="s">
        <v>507</v>
      </c>
      <c r="F8" s="51">
        <v>5490</v>
      </c>
      <c r="G8" s="37">
        <f t="shared" si="0"/>
        <v>4117.5</v>
      </c>
      <c r="H8" s="44" t="s">
        <v>22</v>
      </c>
      <c r="I8" s="3" t="s">
        <v>508</v>
      </c>
      <c r="J8" s="44" t="s">
        <v>56</v>
      </c>
    </row>
    <row r="9" spans="1:14" x14ac:dyDescent="0.45">
      <c r="B9" s="3" t="s">
        <v>504</v>
      </c>
      <c r="C9" s="3" t="s">
        <v>517</v>
      </c>
      <c r="D9" s="3" t="s">
        <v>518</v>
      </c>
      <c r="E9" s="3" t="s">
        <v>507</v>
      </c>
      <c r="F9" s="51">
        <v>5490</v>
      </c>
      <c r="G9" s="37">
        <f t="shared" si="0"/>
        <v>4117.5</v>
      </c>
      <c r="H9" s="83" t="s">
        <v>22</v>
      </c>
      <c r="I9" s="3" t="s">
        <v>508</v>
      </c>
      <c r="J9" s="44" t="s">
        <v>56</v>
      </c>
    </row>
    <row r="10" spans="1:14" x14ac:dyDescent="0.45">
      <c r="B10" s="3" t="s">
        <v>519</v>
      </c>
      <c r="C10" s="3" t="s">
        <v>520</v>
      </c>
      <c r="D10" s="3" t="s">
        <v>521</v>
      </c>
      <c r="E10" s="3" t="s">
        <v>522</v>
      </c>
      <c r="F10" s="51">
        <v>6490</v>
      </c>
      <c r="G10" s="37">
        <f t="shared" si="0"/>
        <v>4867.5</v>
      </c>
      <c r="H10" s="44" t="s">
        <v>22</v>
      </c>
      <c r="I10" s="3" t="s">
        <v>508</v>
      </c>
      <c r="J10" s="44" t="s">
        <v>56</v>
      </c>
    </row>
    <row r="11" spans="1:14" x14ac:dyDescent="0.45">
      <c r="B11" s="3" t="s">
        <v>519</v>
      </c>
      <c r="C11" s="3" t="s">
        <v>523</v>
      </c>
      <c r="D11" s="3" t="s">
        <v>524</v>
      </c>
      <c r="E11" s="3" t="s">
        <v>522</v>
      </c>
      <c r="F11" s="51">
        <v>6490</v>
      </c>
      <c r="G11" s="37">
        <f t="shared" si="0"/>
        <v>4867.5</v>
      </c>
      <c r="H11" s="83" t="s">
        <v>22</v>
      </c>
      <c r="I11" s="3" t="s">
        <v>508</v>
      </c>
      <c r="J11" s="44" t="s">
        <v>56</v>
      </c>
    </row>
    <row r="12" spans="1:14" x14ac:dyDescent="0.45">
      <c r="B12" s="3" t="s">
        <v>519</v>
      </c>
      <c r="C12" s="3" t="s">
        <v>525</v>
      </c>
      <c r="D12" s="3" t="s">
        <v>526</v>
      </c>
      <c r="E12" s="3" t="s">
        <v>522</v>
      </c>
      <c r="F12" s="51">
        <v>6490</v>
      </c>
      <c r="G12" s="37">
        <f t="shared" si="0"/>
        <v>4867.5</v>
      </c>
      <c r="H12" s="44" t="s">
        <v>22</v>
      </c>
      <c r="I12" s="3" t="s">
        <v>508</v>
      </c>
      <c r="J12" s="44" t="s">
        <v>56</v>
      </c>
    </row>
    <row r="13" spans="1:14" x14ac:dyDescent="0.45">
      <c r="B13" s="3" t="s">
        <v>519</v>
      </c>
      <c r="C13" s="3" t="s">
        <v>527</v>
      </c>
      <c r="D13" s="3" t="s">
        <v>528</v>
      </c>
      <c r="E13" s="3" t="s">
        <v>522</v>
      </c>
      <c r="F13" s="51">
        <v>6490</v>
      </c>
      <c r="G13" s="37">
        <f t="shared" si="0"/>
        <v>4867.5</v>
      </c>
      <c r="H13" s="83" t="s">
        <v>22</v>
      </c>
      <c r="I13" s="3" t="s">
        <v>508</v>
      </c>
      <c r="J13" s="44" t="s">
        <v>56</v>
      </c>
    </row>
    <row r="14" spans="1:14" x14ac:dyDescent="0.45">
      <c r="B14" s="3" t="s">
        <v>519</v>
      </c>
      <c r="C14" s="3" t="s">
        <v>529</v>
      </c>
      <c r="D14" s="3" t="s">
        <v>530</v>
      </c>
      <c r="E14" s="3" t="s">
        <v>522</v>
      </c>
      <c r="F14" s="51">
        <v>6490</v>
      </c>
      <c r="G14" s="37">
        <f t="shared" si="0"/>
        <v>4867.5</v>
      </c>
      <c r="H14" s="44" t="s">
        <v>22</v>
      </c>
      <c r="I14" s="3" t="s">
        <v>508</v>
      </c>
      <c r="J14" s="44" t="s">
        <v>56</v>
      </c>
    </row>
    <row r="15" spans="1:14" x14ac:dyDescent="0.45">
      <c r="B15" s="3" t="s">
        <v>519</v>
      </c>
      <c r="C15" s="3" t="s">
        <v>531</v>
      </c>
      <c r="D15" s="3" t="s">
        <v>532</v>
      </c>
      <c r="E15" s="3" t="s">
        <v>522</v>
      </c>
      <c r="F15" s="51">
        <v>6490</v>
      </c>
      <c r="G15" s="37">
        <f t="shared" si="0"/>
        <v>4867.5</v>
      </c>
      <c r="H15" s="83" t="s">
        <v>22</v>
      </c>
      <c r="I15" s="3" t="s">
        <v>508</v>
      </c>
      <c r="J15" s="44" t="s">
        <v>56</v>
      </c>
    </row>
    <row r="16" spans="1:14" x14ac:dyDescent="0.45">
      <c r="A16" s="15"/>
      <c r="B16" s="15"/>
      <c r="C16" s="15"/>
      <c r="D16" s="15"/>
      <c r="E16" s="15"/>
      <c r="F16" s="106"/>
      <c r="G16" s="79"/>
      <c r="H16" s="53"/>
      <c r="I16" s="15"/>
      <c r="J16" s="53"/>
      <c r="K16" s="15"/>
      <c r="L16" s="15"/>
      <c r="M16" s="15"/>
      <c r="N16" s="15"/>
    </row>
  </sheetData>
  <autoFilter ref="A3:N3" xr:uid="{00000000-0001-0000-0000-000000000000}">
    <sortState xmlns:xlrd2="http://schemas.microsoft.com/office/spreadsheetml/2017/richdata2" ref="A3:N4">
      <sortCondition sortBy="cellColor" ref="B3" dxfId="0"/>
    </sortState>
  </autoFilter>
  <printOptions horizontalCentered="1"/>
  <pageMargins left="0.2" right="0.2" top="0.25" bottom="0.25" header="0.3" footer="0.3"/>
  <pageSetup scale="66" fitToHeight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6996a1-9033-4ffe-a9bf-db86dc21cce8" xsi:nil="true"/>
    <lcf76f155ced4ddcb4097134ff3c332f xmlns="e17fdd51-c1db-4c27-bdae-ad42ad6a3a3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BA82C9D78C6D41A67F55B4DA10CB38" ma:contentTypeVersion="18" ma:contentTypeDescription="Create a new document." ma:contentTypeScope="" ma:versionID="3de7a7f354ec65f5edec32e42e2f277f">
  <xsd:schema xmlns:xsd="http://www.w3.org/2001/XMLSchema" xmlns:xs="http://www.w3.org/2001/XMLSchema" xmlns:p="http://schemas.microsoft.com/office/2006/metadata/properties" xmlns:ns1="http://schemas.microsoft.com/sharepoint/v3" xmlns:ns2="e17fdd51-c1db-4c27-bdae-ad42ad6a3a38" xmlns:ns3="226996a1-9033-4ffe-a9bf-db86dc21cce8" targetNamespace="http://schemas.microsoft.com/office/2006/metadata/properties" ma:root="true" ma:fieldsID="24fa465f4862b8745b24792b38bc448a" ns1:_="" ns2:_="" ns3:_="">
    <xsd:import namespace="http://schemas.microsoft.com/sharepoint/v3"/>
    <xsd:import namespace="e17fdd51-c1db-4c27-bdae-ad42ad6a3a38"/>
    <xsd:import namespace="226996a1-9033-4ffe-a9bf-db86dc21c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fdd51-c1db-4c27-bdae-ad42ad6a3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0367275-303d-4ed2-b8e8-e906db691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996a1-9033-4ffe-a9bf-db86dc21cc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244789e-2311-4ad6-be46-e9c31befc89a}" ma:internalName="TaxCatchAll" ma:showField="CatchAllData" ma:web="226996a1-9033-4ffe-a9bf-db86dc21c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DE84A2-907F-4F69-90D4-ACA5940016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95C81A-8E02-4898-B843-E2413DD92230}">
  <ds:schemaRefs>
    <ds:schemaRef ds:uri="http://schemas.microsoft.com/office/2006/metadata/properties"/>
    <ds:schemaRef ds:uri="http://schemas.microsoft.com/office/infopath/2007/PartnerControls"/>
    <ds:schemaRef ds:uri="226996a1-9033-4ffe-a9bf-db86dc21cce8"/>
    <ds:schemaRef ds:uri="e17fdd51-c1db-4c27-bdae-ad42ad6a3a38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D4C0E20-0DF7-4D57-9EB7-9C680BABD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7fdd51-c1db-4c27-bdae-ad42ad6a3a38"/>
    <ds:schemaRef ds:uri="226996a1-9033-4ffe-a9bf-db86dc21c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ALL</vt:lpstr>
      <vt:lpstr>New Product</vt:lpstr>
      <vt:lpstr>Vanities</vt:lpstr>
      <vt:lpstr>ALL!Print_Area</vt:lpstr>
      <vt:lpstr>'New Product'!Print_Area</vt:lpstr>
      <vt:lpstr>Vanities!Print_Area</vt:lpstr>
      <vt:lpstr>ALL!Print_Titles</vt:lpstr>
      <vt:lpstr>'New Product'!Print_Titles</vt:lpstr>
      <vt:lpstr>Vanities!Print_Titles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Faith Johnson</dc:creator>
  <cp:keywords/>
  <dc:description/>
  <cp:lastModifiedBy>Jeff Gagnon</cp:lastModifiedBy>
  <cp:revision/>
  <dcterms:created xsi:type="dcterms:W3CDTF">2022-12-01T20:57:56Z</dcterms:created>
  <dcterms:modified xsi:type="dcterms:W3CDTF">2026-04-21T22:28:28Z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0x010100A2BA82C9D78C6D41A67F55B4DA10CB38</vt:lpwstr>
  </property>
  <property fmtid="{D5CDD505-2E9C-101B-9397-08002B2CF9AE}" pid="3" name="MediaServiceImageTags">
    <vt:lpwstr/>
  </property>
  <property fmtid="{D5CDD505-2E9C-101B-9397-08002B2CF9AE}" pid="4" name="MSIP_Label_bd847b91-5825-4b02-90f3-c2ed6b594c17_Enabled">
    <vt:lpwstr>true</vt:lpwstr>
  </property>
  <property fmtid="{D5CDD505-2E9C-101B-9397-08002B2CF9AE}" pid="5" name="MSIP_Label_bd847b91-5825-4b02-90f3-c2ed6b594c17_SetDate">
    <vt:lpwstr>2026-03-16T21:18:47Z</vt:lpwstr>
  </property>
  <property fmtid="{D5CDD505-2E9C-101B-9397-08002B2CF9AE}" pid="6" name="MSIP_Label_bd847b91-5825-4b02-90f3-c2ed6b594c17_Method">
    <vt:lpwstr>Standard</vt:lpwstr>
  </property>
  <property fmtid="{D5CDD505-2E9C-101B-9397-08002B2CF9AE}" pid="7" name="MSIP_Label_bd847b91-5825-4b02-90f3-c2ed6b594c17_Name">
    <vt:lpwstr>defa4170-0d19-0005-0004-bc88714345d2</vt:lpwstr>
  </property>
  <property fmtid="{D5CDD505-2E9C-101B-9397-08002B2CF9AE}" pid="8" name="MSIP_Label_bd847b91-5825-4b02-90f3-c2ed6b594c17_SiteId">
    <vt:lpwstr>a1be3cfe-fb6c-4b85-b83b-1e186c655a44</vt:lpwstr>
  </property>
  <property fmtid="{D5CDD505-2E9C-101B-9397-08002B2CF9AE}" pid="9" name="MSIP_Label_bd847b91-5825-4b02-90f3-c2ed6b594c17_ActionId">
    <vt:lpwstr>e572bfd9-cb75-48e8-a626-b209608cf6fa</vt:lpwstr>
  </property>
  <property fmtid="{D5CDD505-2E9C-101B-9397-08002B2CF9AE}" pid="10" name="MSIP_Label_bd847b91-5825-4b02-90f3-c2ed6b594c17_ContentBits">
    <vt:lpwstr>0</vt:lpwstr>
  </property>
  <property fmtid="{D5CDD505-2E9C-101B-9397-08002B2CF9AE}" pid="11" name="MSIP_Label_bd847b91-5825-4b02-90f3-c2ed6b594c17_Tag">
    <vt:lpwstr>10, 3, 0, 1</vt:lpwstr>
  </property>
</Properties>
</file>